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120" yWindow="285" windowWidth="15735" windowHeight="11760" tabRatio="262"/>
  </bookViews>
  <sheets>
    <sheet name="Прайс" sheetId="1" r:id="rId1"/>
    <sheet name="0" sheetId="2" r:id="rId2"/>
  </sheets>
  <definedNames>
    <definedName name="_xlnm._FilterDatabase" localSheetId="0" hidden="1">Прайс!$E$20:$E$3138</definedName>
    <definedName name="_xlnm.Print_Area" localSheetId="0">Прайс!$A$1:$I$3138</definedName>
  </definedNames>
  <calcPr calcId="124519"/>
</workbook>
</file>

<file path=xl/calcChain.xml><?xml version="1.0" encoding="utf-8"?>
<calcChain xmlns="http://schemas.openxmlformats.org/spreadsheetml/2006/main">
  <c r="H3137" i="1"/>
  <c r="E1218"/>
  <c r="H1222"/>
  <c r="E1163"/>
  <c r="E1079"/>
  <c r="E1052"/>
  <c r="E1036"/>
  <c r="E1009"/>
  <c r="E999"/>
  <c r="E944"/>
  <c r="E894"/>
  <c r="E857"/>
  <c r="E843"/>
  <c r="E837"/>
  <c r="E831"/>
  <c r="E808"/>
  <c r="E803"/>
  <c r="E792"/>
  <c r="E780"/>
  <c r="E762"/>
  <c r="E749"/>
  <c r="E717"/>
  <c r="E705"/>
  <c r="E689"/>
  <c r="E674"/>
  <c r="E667"/>
  <c r="E664"/>
  <c r="E649"/>
  <c r="E646"/>
  <c r="E631"/>
  <c r="E623"/>
  <c r="E605"/>
  <c r="E596"/>
  <c r="E575"/>
  <c r="E550"/>
  <c r="E519"/>
  <c r="E507"/>
  <c r="E494"/>
  <c r="E400"/>
  <c r="E285"/>
  <c r="E158"/>
  <c r="E143"/>
  <c r="E110"/>
  <c r="A24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M12"/>
  <c r="H1223"/>
  <c r="H1224"/>
  <c r="J12"/>
  <c r="H1234" s="1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37"/>
  <c r="E1537"/>
  <c r="M10"/>
  <c r="M11"/>
  <c r="M13"/>
  <c r="M14"/>
  <c r="M15"/>
  <c r="M16"/>
  <c r="M17"/>
  <c r="M18"/>
  <c r="H2207"/>
  <c r="H2205"/>
  <c r="H2203"/>
  <c r="H2204"/>
  <c r="E1465"/>
  <c r="E1464" s="1"/>
  <c r="H142"/>
  <c r="H143"/>
  <c r="H146"/>
  <c r="H150"/>
  <c r="H153"/>
  <c r="H158"/>
  <c r="H159"/>
  <c r="H173"/>
  <c r="H178"/>
  <c r="H185"/>
  <c r="H193"/>
  <c r="H202"/>
  <c r="H208"/>
  <c r="H214"/>
  <c r="H219"/>
  <c r="H224"/>
  <c r="H235"/>
  <c r="H244"/>
  <c r="H269"/>
  <c r="H284"/>
  <c r="H285"/>
  <c r="H400"/>
  <c r="H401"/>
  <c r="H409"/>
  <c r="H414"/>
  <c r="H421"/>
  <c r="H431"/>
  <c r="H436"/>
  <c r="H441"/>
  <c r="H460"/>
  <c r="H467"/>
  <c r="H474"/>
  <c r="H493"/>
  <c r="H494"/>
  <c r="H507"/>
  <c r="H519"/>
  <c r="H527"/>
  <c r="H549"/>
  <c r="H550"/>
  <c r="H551"/>
  <c r="H554"/>
  <c r="H561"/>
  <c r="H567"/>
  <c r="H573"/>
  <c r="H574"/>
  <c r="H575"/>
  <c r="H596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31"/>
  <c r="H646"/>
  <c r="H649"/>
  <c r="H650"/>
  <c r="H651"/>
  <c r="H652"/>
  <c r="H653"/>
  <c r="H654"/>
  <c r="H655"/>
  <c r="H656"/>
  <c r="H657"/>
  <c r="H658"/>
  <c r="H659"/>
  <c r="H660"/>
  <c r="H661"/>
  <c r="H662"/>
  <c r="H663"/>
  <c r="H664"/>
  <c r="H667"/>
  <c r="H674"/>
  <c r="H675"/>
  <c r="H676"/>
  <c r="H677"/>
  <c r="H678"/>
  <c r="H679"/>
  <c r="H680"/>
  <c r="H681"/>
  <c r="H682"/>
  <c r="H683"/>
  <c r="H684"/>
  <c r="H685"/>
  <c r="H686"/>
  <c r="H687"/>
  <c r="H688"/>
  <c r="H689"/>
  <c r="H705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61"/>
  <c r="H762"/>
  <c r="H780"/>
  <c r="H792"/>
  <c r="H793"/>
  <c r="H794"/>
  <c r="H795"/>
  <c r="H796"/>
  <c r="H797"/>
  <c r="H798"/>
  <c r="H799"/>
  <c r="H800"/>
  <c r="H801"/>
  <c r="H802"/>
  <c r="H803"/>
  <c r="H807"/>
  <c r="H808"/>
  <c r="H831"/>
  <c r="H832"/>
  <c r="H833"/>
  <c r="H834"/>
  <c r="H835"/>
  <c r="H836"/>
  <c r="H837"/>
  <c r="H843"/>
  <c r="H857"/>
  <c r="H893"/>
  <c r="H894"/>
  <c r="H944"/>
  <c r="H945"/>
  <c r="H947"/>
  <c r="H960"/>
  <c r="H965"/>
  <c r="H970"/>
  <c r="H975"/>
  <c r="H980"/>
  <c r="H985"/>
  <c r="H990"/>
  <c r="H995"/>
  <c r="H999"/>
  <c r="H1000"/>
  <c r="H1001"/>
  <c r="H1002"/>
  <c r="H1003"/>
  <c r="H1004"/>
  <c r="H1005"/>
  <c r="H1006"/>
  <c r="H1007"/>
  <c r="H1008"/>
  <c r="H1009"/>
  <c r="H1036"/>
  <c r="H1052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7"/>
  <c r="H1093"/>
  <c r="H1096"/>
  <c r="H1099"/>
  <c r="H1104"/>
  <c r="H1106"/>
  <c r="H1112"/>
  <c r="H1115"/>
  <c r="H1120"/>
  <c r="H1124"/>
  <c r="H1127"/>
  <c r="H1132"/>
  <c r="H1137"/>
  <c r="H1141"/>
  <c r="H1145"/>
  <c r="H1150"/>
  <c r="H1161"/>
  <c r="H1162"/>
  <c r="H1163"/>
  <c r="H1184"/>
  <c r="H1185"/>
  <c r="H1199"/>
  <c r="H1218"/>
  <c r="H1238"/>
  <c r="H1281"/>
  <c r="H1285"/>
  <c r="H1294"/>
  <c r="H1295"/>
  <c r="H1302"/>
  <c r="H1311"/>
  <c r="H1312"/>
  <c r="H1313"/>
  <c r="H1320"/>
  <c r="H1321"/>
  <c r="H1325"/>
  <c r="H1336"/>
  <c r="H1342"/>
  <c r="H1345"/>
  <c r="H1346"/>
  <c r="H1353"/>
  <c r="H1358"/>
  <c r="H1363"/>
  <c r="H1365"/>
  <c r="H1376"/>
  <c r="H1377"/>
  <c r="H1378"/>
  <c r="H1380"/>
  <c r="H1385"/>
  <c r="H1388"/>
  <c r="H1391"/>
  <c r="H1392"/>
  <c r="H1398"/>
  <c r="H1402"/>
  <c r="H1407"/>
  <c r="H1413"/>
  <c r="H1422"/>
  <c r="H1427"/>
  <c r="H1428"/>
  <c r="H1429"/>
  <c r="H1430"/>
  <c r="H1438"/>
  <c r="H1445"/>
  <c r="H1464"/>
  <c r="H1465"/>
  <c r="H1466"/>
  <c r="H1467"/>
  <c r="H1470"/>
  <c r="H1472"/>
  <c r="H1478"/>
  <c r="H1484"/>
  <c r="H1494"/>
  <c r="H1497"/>
  <c r="H1500"/>
  <c r="H1505"/>
  <c r="H1506"/>
  <c r="H1509"/>
  <c r="H1527"/>
  <c r="H1536"/>
  <c r="H1569"/>
  <c r="H1570"/>
  <c r="H1612"/>
  <c r="H1613"/>
  <c r="H1614"/>
  <c r="H1615"/>
  <c r="H1616"/>
  <c r="H1617"/>
  <c r="H1625"/>
  <c r="H1626"/>
  <c r="H1638"/>
  <c r="H1645"/>
  <c r="H1650"/>
  <c r="H1658"/>
  <c r="H1682"/>
  <c r="H1683"/>
  <c r="H1688"/>
  <c r="H1701"/>
  <c r="H1706"/>
  <c r="H1707"/>
  <c r="H1708"/>
  <c r="H1709"/>
  <c r="H1710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6"/>
  <c r="H1820"/>
  <c r="H1830"/>
  <c r="H1831"/>
  <c r="H1832"/>
  <c r="H1833"/>
  <c r="H1834"/>
  <c r="H1835"/>
  <c r="H1836"/>
  <c r="H1837"/>
  <c r="H1838"/>
  <c r="H1839"/>
  <c r="H1840"/>
  <c r="H1841"/>
  <c r="H1842"/>
  <c r="H1843"/>
  <c r="H1844"/>
  <c r="H1856"/>
  <c r="H1862"/>
  <c r="H1869"/>
  <c r="H1875"/>
  <c r="H1882"/>
  <c r="H1888"/>
  <c r="H1895"/>
  <c r="H1901"/>
  <c r="H1908"/>
  <c r="H1914"/>
  <c r="H1921"/>
  <c r="H1932"/>
  <c r="H1937"/>
  <c r="H1955"/>
  <c r="H1956"/>
  <c r="H1960"/>
  <c r="H1964"/>
  <c r="H1965"/>
  <c r="H1966"/>
  <c r="H1967"/>
  <c r="H1968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37"/>
  <c r="H2038"/>
  <c r="H2042"/>
  <c r="H2056"/>
  <c r="H2057"/>
  <c r="H2093"/>
  <c r="H2094"/>
  <c r="H2119"/>
  <c r="H2130"/>
  <c r="H2131"/>
  <c r="H2156"/>
  <c r="H2158"/>
  <c r="H2159"/>
  <c r="H2164"/>
  <c r="H2168"/>
  <c r="H2185"/>
  <c r="H2198"/>
  <c r="H2216"/>
  <c r="H2217"/>
  <c r="H2256"/>
  <c r="H2271"/>
  <c r="H2284"/>
  <c r="H2297"/>
  <c r="H2307"/>
  <c r="H2318"/>
  <c r="H2328"/>
  <c r="H2341"/>
  <c r="H2354"/>
  <c r="H2367"/>
  <c r="H2377"/>
  <c r="H2378"/>
  <c r="H2395"/>
  <c r="H2402"/>
  <c r="H2417"/>
  <c r="H2430"/>
  <c r="H2441"/>
  <c r="H2459"/>
  <c r="H2488"/>
  <c r="H2489"/>
  <c r="H2492"/>
  <c r="H2507"/>
  <c r="H2508"/>
  <c r="H2523"/>
  <c r="H2529"/>
  <c r="H2532"/>
  <c r="H2593"/>
  <c r="H2614"/>
  <c r="H2629"/>
  <c r="H2633"/>
  <c r="H2672"/>
  <c r="H2679"/>
  <c r="H2681"/>
  <c r="H2690"/>
  <c r="H2691"/>
  <c r="H2703"/>
  <c r="H2708"/>
  <c r="H2716"/>
  <c r="H2726"/>
  <c r="H2740"/>
  <c r="H2741"/>
  <c r="H2751"/>
  <c r="H2761"/>
  <c r="H2779"/>
  <c r="H2789"/>
  <c r="H2805"/>
  <c r="H2812"/>
  <c r="H2838"/>
  <c r="H2844"/>
  <c r="H2845"/>
  <c r="H2846"/>
  <c r="H2871"/>
  <c r="H2872"/>
  <c r="H2875"/>
  <c r="H2876"/>
  <c r="H2879"/>
  <c r="H2884"/>
  <c r="H2892"/>
  <c r="H2900"/>
  <c r="H2901"/>
  <c r="H2903"/>
  <c r="H2907"/>
  <c r="H2908"/>
  <c r="H2929"/>
  <c r="H2946"/>
  <c r="H2949"/>
  <c r="H2966"/>
  <c r="H2986"/>
  <c r="H2987"/>
  <c r="H3000"/>
  <c r="H3021"/>
  <c r="H3026"/>
  <c r="H3037"/>
  <c r="H3038"/>
  <c r="H3045"/>
  <c r="H3055"/>
  <c r="H3072"/>
  <c r="H3078"/>
  <c r="H3079"/>
  <c r="H3091"/>
  <c r="H3106"/>
  <c r="H3107"/>
  <c r="H3119"/>
  <c r="H3125"/>
  <c r="H110"/>
  <c r="E2131"/>
  <c r="E2158"/>
  <c r="E2216"/>
  <c r="E2119"/>
  <c r="E2094"/>
  <c r="E2056"/>
  <c r="E2037"/>
  <c r="E2016"/>
  <c r="E1997"/>
  <c r="E1960"/>
  <c r="E1956"/>
  <c r="E1937"/>
  <c r="E1932"/>
  <c r="E1921"/>
  <c r="E1844"/>
  <c r="E1830"/>
  <c r="E1820"/>
  <c r="E1812"/>
  <c r="E1782"/>
  <c r="E1759"/>
  <c r="E1728"/>
  <c r="E1710"/>
  <c r="E1706"/>
  <c r="E1701"/>
  <c r="E1688"/>
  <c r="E1683"/>
  <c r="E1625"/>
  <c r="E1617"/>
  <c r="E1612"/>
  <c r="E1570"/>
  <c r="E1376"/>
  <c r="E1312"/>
  <c r="E1310" s="1"/>
  <c r="E1309" s="1"/>
  <c r="E1308" s="1"/>
  <c r="E1307" s="1"/>
  <c r="E1285"/>
  <c r="E1281"/>
  <c r="E1238"/>
  <c r="E2198"/>
  <c r="E2378"/>
  <c r="E2402"/>
  <c r="E2417"/>
  <c r="E2430"/>
  <c r="E2441"/>
  <c r="E2459"/>
  <c r="E2488"/>
  <c r="E2507"/>
  <c r="E2529"/>
  <c r="E2532"/>
  <c r="E2593"/>
  <c r="E2614"/>
  <c r="E2629"/>
  <c r="E2633"/>
  <c r="E2672"/>
  <c r="E2679"/>
  <c r="E2681"/>
  <c r="E2690"/>
  <c r="E2708"/>
  <c r="E2716"/>
  <c r="E2726"/>
  <c r="H2748"/>
  <c r="E2740"/>
  <c r="E22"/>
  <c r="I5" i="2"/>
  <c r="J5"/>
  <c r="K5"/>
  <c r="L5"/>
  <c r="I6"/>
  <c r="J6"/>
  <c r="K6"/>
  <c r="L6"/>
  <c r="M6"/>
  <c r="N6"/>
  <c r="O6"/>
  <c r="P6"/>
  <c r="Q6"/>
  <c r="I7"/>
  <c r="J7"/>
  <c r="K7"/>
  <c r="L7"/>
  <c r="M7"/>
  <c r="N7"/>
  <c r="O7"/>
  <c r="P7"/>
  <c r="Q7"/>
  <c r="I8"/>
  <c r="J8"/>
  <c r="K8"/>
  <c r="L8"/>
  <c r="J9"/>
  <c r="K9"/>
  <c r="L9"/>
  <c r="M9"/>
  <c r="N9"/>
  <c r="O9"/>
  <c r="P9"/>
  <c r="Q9"/>
  <c r="H20" i="1"/>
  <c r="H2206"/>
  <c r="H2200"/>
  <c r="H2201"/>
  <c r="H2209"/>
  <c r="H2199"/>
  <c r="H2208"/>
  <c r="H2202"/>
  <c r="H856"/>
  <c r="H3123"/>
  <c r="H2832"/>
  <c r="H2697"/>
  <c r="H1322"/>
  <c r="H2316"/>
  <c r="H904"/>
  <c r="H2082"/>
  <c r="H426"/>
  <c r="H2945"/>
  <c r="H3012"/>
  <c r="H197"/>
  <c r="H1399"/>
  <c r="H2594"/>
  <c r="H582"/>
  <c r="H1090"/>
  <c r="H2457"/>
  <c r="H475"/>
  <c r="H2786"/>
  <c r="H1896"/>
  <c r="H316"/>
  <c r="H3090"/>
  <c r="H2301"/>
  <c r="H2262"/>
  <c r="H2802"/>
  <c r="H671"/>
  <c r="H276"/>
  <c r="H2330"/>
  <c r="H2819"/>
  <c r="H2461"/>
  <c r="H966"/>
  <c r="H279"/>
  <c r="H3082"/>
  <c r="H1029"/>
  <c r="H1446"/>
  <c r="H2647"/>
  <c r="H35"/>
  <c r="H2715"/>
  <c r="H2143"/>
  <c r="H1252"/>
  <c r="H2370"/>
  <c r="H2792"/>
  <c r="H252"/>
  <c r="H1208"/>
  <c r="H2658"/>
  <c r="H2129"/>
  <c r="H1666"/>
  <c r="H2912"/>
  <c r="H804"/>
  <c r="H2505"/>
  <c r="H1586"/>
  <c r="H1415"/>
  <c r="H1023"/>
  <c r="H2344"/>
  <c r="H2287"/>
  <c r="H273"/>
  <c r="H2771"/>
  <c r="H2578"/>
  <c r="H1990"/>
  <c r="H1607"/>
  <c r="H1207"/>
  <c r="H2657"/>
  <c r="H1664"/>
  <c r="H1324"/>
  <c r="H335"/>
  <c r="H1408"/>
  <c r="H1431"/>
  <c r="H1138"/>
  <c r="H326"/>
  <c r="H174"/>
  <c r="H149"/>
  <c r="H306"/>
  <c r="H2904"/>
  <c r="H139"/>
  <c r="H2453"/>
  <c r="H2510"/>
  <c r="H2138"/>
  <c r="H2246"/>
  <c r="H1493"/>
  <c r="H1251"/>
  <c r="H1508"/>
  <c r="H1101"/>
  <c r="H587"/>
  <c r="H3029"/>
  <c r="H250"/>
  <c r="H1046"/>
  <c r="H1334"/>
  <c r="H1877"/>
  <c r="H879"/>
  <c r="H266"/>
  <c r="H1595"/>
  <c r="H1100"/>
  <c r="H900"/>
  <c r="H1146"/>
  <c r="H2544"/>
  <c r="H1372"/>
  <c r="H1868"/>
  <c r="H1939"/>
  <c r="H451"/>
  <c r="H847"/>
  <c r="H2906"/>
  <c r="H2303"/>
  <c r="H1262"/>
  <c r="H850"/>
  <c r="H878"/>
  <c r="H1941"/>
  <c r="H2991"/>
  <c r="H707"/>
  <c r="H838"/>
  <c r="H2577"/>
  <c r="H67"/>
  <c r="H2611"/>
  <c r="H3064"/>
  <c r="H2137"/>
  <c r="H2720"/>
  <c r="H3010"/>
  <c r="H1331"/>
  <c r="H2399"/>
  <c r="H157"/>
  <c r="H2599"/>
  <c r="H2733"/>
  <c r="H2984"/>
  <c r="H395"/>
  <c r="H2931"/>
  <c r="H1725"/>
  <c r="H790"/>
  <c r="H349"/>
  <c r="H701"/>
  <c r="H1928"/>
  <c r="H1299"/>
  <c r="H1532"/>
  <c r="H2105"/>
  <c r="H277"/>
  <c r="H2463"/>
  <c r="H3046"/>
  <c r="H912"/>
  <c r="H1633"/>
  <c r="H321"/>
  <c r="H2721"/>
  <c r="H2197"/>
  <c r="H2994"/>
  <c r="H1151"/>
  <c r="H358"/>
  <c r="H3007"/>
  <c r="H2765"/>
  <c r="H1244"/>
  <c r="H221"/>
  <c r="H2462"/>
  <c r="H1085"/>
  <c r="H1125"/>
  <c r="H2437"/>
  <c r="H2117"/>
  <c r="H2956"/>
  <c r="H2574"/>
  <c r="H974"/>
  <c r="H3008"/>
  <c r="H3054"/>
  <c r="H1724"/>
  <c r="H144"/>
  <c r="H2968"/>
  <c r="H888"/>
  <c r="H2520"/>
  <c r="H281"/>
  <c r="H2866"/>
  <c r="H2465"/>
  <c r="H1315"/>
  <c r="H2736"/>
  <c r="H2180"/>
  <c r="H2709"/>
  <c r="H1386"/>
  <c r="H141"/>
  <c r="H942"/>
  <c r="H899"/>
  <c r="H697"/>
  <c r="H2170"/>
  <c r="H1212"/>
  <c r="H870"/>
  <c r="H2833"/>
  <c r="H1468"/>
  <c r="H1957"/>
  <c r="H1130"/>
  <c r="H2794"/>
  <c r="H48"/>
  <c r="H2336"/>
  <c r="H2136"/>
  <c r="H1092"/>
  <c r="H2419"/>
  <c r="H2379"/>
  <c r="H2764"/>
  <c r="H2698"/>
  <c r="H592"/>
  <c r="H406"/>
  <c r="H601"/>
  <c r="H1020"/>
  <c r="H3059"/>
  <c r="H1904"/>
  <c r="H418"/>
  <c r="H1989"/>
  <c r="H1011"/>
  <c r="H2394"/>
  <c r="H2613"/>
  <c r="H2266"/>
  <c r="H1481"/>
  <c r="H308"/>
  <c r="H1778"/>
  <c r="H275"/>
  <c r="H108"/>
  <c r="H2223"/>
  <c r="H2671"/>
  <c r="H2085"/>
  <c r="H694"/>
  <c r="H331"/>
  <c r="H397"/>
  <c r="H472"/>
  <c r="H1871"/>
  <c r="H2718"/>
  <c r="H2036"/>
  <c r="H1261"/>
  <c r="H1661"/>
  <c r="H1589"/>
  <c r="H3114"/>
  <c r="H2211"/>
  <c r="H920"/>
  <c r="H1291"/>
  <c r="H2910"/>
  <c r="H3066"/>
  <c r="H2923"/>
  <c r="H2021"/>
  <c r="H670"/>
  <c r="H1421"/>
  <c r="H2484"/>
  <c r="H2635"/>
  <c r="H2133"/>
  <c r="H237"/>
  <c r="H437"/>
  <c r="H2646"/>
  <c r="H2756"/>
  <c r="H952"/>
  <c r="H379"/>
  <c r="H296"/>
  <c r="H2568"/>
  <c r="H2911"/>
  <c r="H2408"/>
  <c r="H2894"/>
  <c r="H411"/>
  <c r="H58"/>
  <c r="H2245"/>
  <c r="H571"/>
  <c r="H148"/>
  <c r="H261"/>
  <c r="H362"/>
  <c r="H1195"/>
  <c r="H1480"/>
  <c r="H2581"/>
  <c r="H1689"/>
  <c r="H3094"/>
  <c r="H1861"/>
  <c r="H2144"/>
  <c r="H2554"/>
  <c r="H2995"/>
  <c r="H2064"/>
  <c r="H882"/>
  <c r="H3104"/>
  <c r="H1013"/>
  <c r="H1367"/>
  <c r="H2725"/>
  <c r="H1700"/>
  <c r="H145"/>
  <c r="H271"/>
  <c r="H2990"/>
  <c r="H2480"/>
  <c r="H1460"/>
  <c r="H552"/>
  <c r="H205"/>
  <c r="H496"/>
  <c r="H939"/>
  <c r="H2737"/>
  <c r="H2788"/>
  <c r="H1621"/>
  <c r="H1058"/>
  <c r="H1579"/>
  <c r="H2938"/>
  <c r="H2674"/>
  <c r="H1347"/>
  <c r="H1454"/>
  <c r="H2600"/>
  <c r="H1609"/>
  <c r="H1649"/>
  <c r="H786"/>
  <c r="H1631"/>
  <c r="H1889"/>
  <c r="H305"/>
  <c r="H1983"/>
  <c r="H1448"/>
  <c r="H3120"/>
  <c r="H466"/>
  <c r="H2642"/>
  <c r="H1032"/>
  <c r="H1510"/>
  <c r="H1660"/>
  <c r="H2654"/>
  <c r="H925"/>
  <c r="H1328"/>
  <c r="H1117"/>
  <c r="H1083"/>
  <c r="H292"/>
  <c r="H1107"/>
  <c r="H648"/>
  <c r="H198"/>
  <c r="H1952"/>
  <c r="H1231"/>
  <c r="H196"/>
  <c r="H3073"/>
  <c r="H2800"/>
  <c r="H2055"/>
  <c r="H2649"/>
  <c r="H779"/>
  <c r="H2412"/>
  <c r="H1873"/>
  <c r="H2605"/>
  <c r="H841"/>
  <c r="H2861"/>
  <c r="H2511"/>
  <c r="H52"/>
  <c r="H635"/>
  <c r="H1453"/>
  <c r="H480"/>
  <c r="H971"/>
  <c r="H2187"/>
  <c r="H2655"/>
  <c r="H1657"/>
  <c r="H3134"/>
  <c r="H625"/>
  <c r="H1189"/>
  <c r="H186"/>
  <c r="H1136"/>
  <c r="H2291"/>
  <c r="H2973"/>
  <c r="H179"/>
  <c r="H1594"/>
  <c r="H1855"/>
  <c r="H2238"/>
  <c r="H961"/>
  <c r="H2977"/>
  <c r="H2139"/>
  <c r="H3036"/>
  <c r="H2414"/>
  <c r="H2464"/>
  <c r="H1943"/>
  <c r="H446"/>
  <c r="H2522"/>
  <c r="H2231"/>
  <c r="H2972"/>
  <c r="H1449"/>
  <c r="H160"/>
  <c r="H1113"/>
  <c r="H2999"/>
  <c r="H2850"/>
  <c r="H1847"/>
  <c r="H1585"/>
  <c r="H1672"/>
  <c r="H3061"/>
  <c r="H2573"/>
  <c r="H2934"/>
  <c r="H979"/>
  <c r="H1573"/>
  <c r="H61"/>
  <c r="H1817"/>
  <c r="H1619"/>
  <c r="H2791"/>
  <c r="H2575"/>
  <c r="H977"/>
  <c r="H254"/>
  <c r="H2190"/>
  <c r="H866"/>
  <c r="H122"/>
  <c r="H2474"/>
  <c r="H337"/>
  <c r="H382"/>
  <c r="H1263"/>
  <c r="H2389"/>
  <c r="H950"/>
  <c r="H352"/>
  <c r="H2486"/>
  <c r="H2516"/>
  <c r="H1389"/>
  <c r="H184"/>
  <c r="H1041"/>
  <c r="H167"/>
  <c r="H240"/>
  <c r="H369"/>
  <c r="H2942"/>
  <c r="H2073"/>
  <c r="H2667"/>
  <c r="H2920"/>
  <c r="H1829"/>
  <c r="H1663"/>
  <c r="H1474"/>
  <c r="H2933"/>
  <c r="H2675"/>
  <c r="H152"/>
  <c r="H2873"/>
  <c r="H1599"/>
  <c r="H871"/>
  <c r="H2695"/>
  <c r="H2497"/>
  <c r="H290"/>
  <c r="H2719"/>
  <c r="H2368"/>
  <c r="H1768"/>
  <c r="H1642"/>
  <c r="H1246"/>
  <c r="H2274"/>
  <c r="H2631"/>
  <c r="H1959"/>
  <c r="H2403"/>
  <c r="H300"/>
  <c r="H2467"/>
  <c r="H710"/>
  <c r="H478"/>
  <c r="H1870"/>
  <c r="H1575"/>
  <c r="H1194"/>
  <c r="H1360"/>
  <c r="H1400"/>
  <c r="H334"/>
  <c r="H918"/>
  <c r="H355"/>
  <c r="H1953"/>
  <c r="H304"/>
  <c r="H2680"/>
  <c r="H2660"/>
  <c r="H2713"/>
  <c r="H859"/>
  <c r="H827"/>
  <c r="H280"/>
  <c r="H1160"/>
  <c r="H2195"/>
  <c r="H2693"/>
  <c r="H1176"/>
  <c r="H715"/>
  <c r="H523"/>
  <c r="H388"/>
  <c r="H757"/>
  <c r="H1727"/>
  <c r="H120"/>
  <c r="H2058"/>
  <c r="H1673"/>
  <c r="H2340"/>
  <c r="H2778"/>
  <c r="H1118"/>
  <c r="H2126"/>
  <c r="H781"/>
  <c r="H3085"/>
  <c r="H2254"/>
  <c r="H2584"/>
  <c r="H1293"/>
  <c r="H2210"/>
  <c r="H2677"/>
  <c r="H1693"/>
  <c r="H2104"/>
  <c r="H238"/>
  <c r="H2755"/>
  <c r="H2673"/>
  <c r="H839"/>
  <c r="H72"/>
  <c r="H2268"/>
  <c r="H580"/>
  <c r="H873"/>
  <c r="H1148"/>
  <c r="H823"/>
  <c r="H858"/>
  <c r="H3100"/>
  <c r="H2314"/>
  <c r="H121"/>
  <c r="H2106"/>
  <c r="H3001"/>
  <c r="H875"/>
  <c r="H1249"/>
  <c r="H288"/>
  <c r="H1665"/>
  <c r="H2864"/>
  <c r="H2607"/>
  <c r="H2828"/>
  <c r="H1762"/>
  <c r="H2545"/>
  <c r="H2790"/>
  <c r="H2445"/>
  <c r="H1714"/>
  <c r="H805"/>
  <c r="H151"/>
  <c r="H1297"/>
  <c r="H177"/>
  <c r="H249"/>
  <c r="H548"/>
  <c r="H526"/>
  <c r="H546"/>
  <c r="H540"/>
  <c r="H339"/>
  <c r="H2155"/>
  <c r="H1272"/>
  <c r="H3105"/>
  <c r="H1853"/>
  <c r="H1412"/>
  <c r="H1574"/>
  <c r="H892"/>
  <c r="H2963"/>
  <c r="H1878"/>
  <c r="H1715"/>
  <c r="H501"/>
  <c r="H361"/>
  <c r="H1981"/>
  <c r="H591"/>
  <c r="H502"/>
  <c r="H510"/>
  <c r="H3084"/>
  <c r="H1349"/>
  <c r="H2096"/>
  <c r="H558"/>
  <c r="H1288"/>
  <c r="H3132"/>
  <c r="H272"/>
  <c r="H2226"/>
  <c r="H2877"/>
  <c r="H2060"/>
  <c r="H2043"/>
  <c r="H2975"/>
  <c r="H570"/>
  <c r="H200"/>
  <c r="H668"/>
  <c r="H1319"/>
  <c r="H2612"/>
  <c r="H504"/>
  <c r="H2862"/>
  <c r="H1084"/>
  <c r="H1815"/>
  <c r="H922"/>
  <c r="H2859"/>
  <c r="H1341"/>
  <c r="H449"/>
  <c r="H1906"/>
  <c r="H968"/>
  <c r="H2841"/>
  <c r="H242"/>
  <c r="H2252"/>
  <c r="H2724"/>
  <c r="H3006"/>
  <c r="H1687"/>
  <c r="H1086"/>
  <c r="H98"/>
  <c r="H2915"/>
  <c r="H262"/>
  <c r="H1180"/>
  <c r="H1394"/>
  <c r="H171"/>
  <c r="H2899"/>
  <c r="H1274"/>
  <c r="H432"/>
  <c r="H1198"/>
  <c r="H216"/>
  <c r="H937"/>
  <c r="H2230"/>
  <c r="H1511"/>
  <c r="H516"/>
  <c r="H876"/>
  <c r="H994"/>
  <c r="H59"/>
  <c r="H624"/>
  <c r="H2547"/>
  <c r="H2163"/>
  <c r="H2974"/>
  <c r="H1925"/>
  <c r="H2053"/>
  <c r="H2221"/>
  <c r="H172"/>
  <c r="H1600"/>
  <c r="H2918"/>
  <c r="H367"/>
  <c r="H2020"/>
  <c r="H2518"/>
  <c r="H895"/>
  <c r="H2971"/>
  <c r="H310"/>
  <c r="H1578"/>
  <c r="H2572"/>
  <c r="H2468"/>
  <c r="H1437"/>
  <c r="H3083"/>
  <c r="H1495"/>
  <c r="H2785"/>
  <c r="H2638"/>
  <c r="H2184"/>
  <c r="H1384"/>
  <c r="H2630"/>
  <c r="H647"/>
  <c r="H3030"/>
  <c r="H2032"/>
  <c r="H2244"/>
  <c r="H1404"/>
  <c r="H1219"/>
  <c r="H129"/>
  <c r="H374"/>
  <c r="H1190"/>
  <c r="H303"/>
  <c r="H559"/>
  <c r="H1920"/>
  <c r="H29"/>
  <c r="H425"/>
  <c r="H1893"/>
  <c r="H2067"/>
  <c r="H500"/>
  <c r="H1765"/>
  <c r="H183"/>
  <c r="H2670"/>
  <c r="H1255"/>
  <c r="H93"/>
  <c r="H317"/>
  <c r="H176"/>
  <c r="H1723"/>
  <c r="H2427"/>
  <c r="H39"/>
  <c r="H2428"/>
  <c r="H1534"/>
  <c r="H2747"/>
  <c r="H1858"/>
  <c r="H3044"/>
  <c r="H1886"/>
  <c r="H949"/>
  <c r="H1576"/>
  <c r="H1344"/>
  <c r="H123"/>
  <c r="H1761"/>
  <c r="H2239"/>
  <c r="H1289"/>
  <c r="H1713"/>
  <c r="H462"/>
  <c r="H1458"/>
  <c r="H211"/>
  <c r="H1375"/>
  <c r="H2595"/>
  <c r="H118"/>
  <c r="H2237"/>
  <c r="H2552"/>
  <c r="H2391"/>
  <c r="H1134"/>
  <c r="H2257"/>
  <c r="H1985"/>
  <c r="H714"/>
  <c r="H2227"/>
  <c r="H809"/>
  <c r="H282"/>
  <c r="H2146"/>
  <c r="H51"/>
  <c r="H2432"/>
  <c r="H489"/>
  <c r="H2423"/>
  <c r="H74"/>
  <c r="H105"/>
  <c r="H991"/>
  <c r="H1167"/>
  <c r="H1265"/>
  <c r="H783"/>
  <c r="H3050"/>
  <c r="H2604"/>
  <c r="H2320"/>
  <c r="H2028"/>
  <c r="H163"/>
  <c r="H3025"/>
  <c r="H2722"/>
  <c r="H1721"/>
  <c r="H819"/>
  <c r="H2065"/>
  <c r="H124"/>
  <c r="H2308"/>
  <c r="H2349"/>
  <c r="H1463"/>
  <c r="H3130"/>
  <c r="H3048"/>
  <c r="H2590"/>
  <c r="H1210"/>
  <c r="H2848"/>
  <c r="H1405"/>
  <c r="H1883"/>
  <c r="H175"/>
  <c r="H103"/>
  <c r="H477"/>
  <c r="H2365"/>
  <c r="H46"/>
  <c r="H2803"/>
  <c r="H777"/>
  <c r="H2885"/>
  <c r="H778"/>
  <c r="H2135"/>
  <c r="H1699"/>
  <c r="H222"/>
  <c r="H2186"/>
  <c r="H162"/>
  <c r="H2469"/>
  <c r="H1373"/>
  <c r="H1691"/>
  <c r="H241"/>
  <c r="H1369"/>
  <c r="H877"/>
  <c r="H1489"/>
  <c r="H2878"/>
  <c r="H1583"/>
  <c r="H3092"/>
  <c r="H363"/>
  <c r="H377"/>
  <c r="H1171"/>
  <c r="H1354"/>
  <c r="H1987"/>
  <c r="H840"/>
  <c r="H3067"/>
  <c r="H1679"/>
  <c r="H1414"/>
  <c r="H1038"/>
  <c r="H3099"/>
  <c r="H1711"/>
  <c r="H3009"/>
  <c r="H826"/>
  <c r="H394"/>
  <c r="H1697"/>
  <c r="H861"/>
  <c r="H2436"/>
  <c r="H2648"/>
  <c r="H2701"/>
  <c r="H1819"/>
  <c r="H884"/>
  <c r="H2476"/>
  <c r="H989"/>
  <c r="H2225"/>
  <c r="H2983"/>
  <c r="H2650"/>
  <c r="H514"/>
  <c r="H2596"/>
  <c r="H2051"/>
  <c r="H2218"/>
  <c r="H2704"/>
  <c r="H2295"/>
  <c r="H1517"/>
  <c r="H2950"/>
  <c r="H2017"/>
  <c r="H1350"/>
  <c r="H3095"/>
  <c r="H2498"/>
  <c r="H246"/>
  <c r="H333"/>
  <c r="H529"/>
  <c r="H2472"/>
  <c r="H2141"/>
  <c r="H1243"/>
  <c r="H634"/>
  <c r="H1971"/>
  <c r="H1033"/>
  <c r="H2235"/>
  <c r="H2964"/>
  <c r="H3081"/>
  <c r="H978"/>
  <c r="H901"/>
  <c r="H1397"/>
  <c r="H2034"/>
  <c r="H1245"/>
  <c r="H2424"/>
  <c r="H440"/>
  <c r="H1479"/>
  <c r="H2233"/>
  <c r="H164"/>
  <c r="H1220"/>
  <c r="H2825"/>
  <c r="H3088"/>
  <c r="H555"/>
  <c r="H86"/>
  <c r="H2251"/>
  <c r="H301"/>
  <c r="H1401"/>
  <c r="H1907"/>
  <c r="H28"/>
  <c r="H1703"/>
  <c r="H2979"/>
  <c r="H318"/>
  <c r="H2167"/>
  <c r="H2774"/>
  <c r="H2512"/>
  <c r="H2665"/>
  <c r="H1845"/>
  <c r="H997"/>
  <c r="H3013"/>
  <c r="H1935"/>
  <c r="H1954"/>
  <c r="H85"/>
  <c r="H2521"/>
  <c r="H1292"/>
  <c r="H1123"/>
  <c r="H3101"/>
  <c r="H2710"/>
  <c r="H2059"/>
  <c r="H127"/>
  <c r="H2561"/>
  <c r="H1692"/>
  <c r="H1390"/>
  <c r="H422"/>
  <c r="H2909"/>
  <c r="H1828"/>
  <c r="H3049"/>
  <c r="H170"/>
  <c r="H231"/>
  <c r="H484"/>
  <c r="H515"/>
  <c r="H2179"/>
  <c r="H3053"/>
  <c r="H1055"/>
  <c r="H3089"/>
  <c r="H1712"/>
  <c r="H57"/>
  <c r="H2351"/>
  <c r="H868"/>
  <c r="H483"/>
  <c r="H769"/>
  <c r="H1423"/>
  <c r="H1919"/>
  <c r="H2292"/>
  <c r="H1528"/>
  <c r="H2723"/>
  <c r="H3041"/>
  <c r="H2075"/>
  <c r="H1109"/>
  <c r="H1122"/>
  <c r="H1611"/>
  <c r="H1206"/>
  <c r="H1025"/>
  <c r="H2969"/>
  <c r="H233"/>
  <c r="H1852"/>
  <c r="H1116"/>
  <c r="H2241"/>
  <c r="H788"/>
  <c r="H829"/>
  <c r="H2985"/>
  <c r="H2728"/>
  <c r="H3103"/>
  <c r="H1958"/>
  <c r="H53"/>
  <c r="H666"/>
  <c r="H1275"/>
  <c r="H2757"/>
  <c r="H3020"/>
  <c r="H1332"/>
  <c r="H854"/>
  <c r="H2447"/>
  <c r="H1187"/>
  <c r="H253"/>
  <c r="H132"/>
  <c r="H2177"/>
  <c r="H885"/>
  <c r="H1776"/>
  <c r="H2396"/>
  <c r="H2952"/>
  <c r="H427"/>
  <c r="H366"/>
  <c r="H3087"/>
  <c r="H342"/>
  <c r="H1770"/>
  <c r="H77"/>
  <c r="H2827"/>
  <c r="H131"/>
  <c r="H2410"/>
  <c r="H2546"/>
  <c r="H353"/>
  <c r="H1147"/>
  <c r="H94"/>
  <c r="H3131"/>
  <c r="H2829"/>
  <c r="H1192"/>
  <c r="H1850"/>
  <c r="H1676"/>
  <c r="H457"/>
  <c r="H1637"/>
  <c r="H2296"/>
  <c r="H2081"/>
  <c r="H2248"/>
  <c r="H223"/>
  <c r="H212"/>
  <c r="H948"/>
  <c r="H2309"/>
  <c r="H946"/>
  <c r="H1396"/>
  <c r="H926"/>
  <c r="H824"/>
  <c r="H1426"/>
  <c r="H1995"/>
  <c r="H2481"/>
  <c r="H2625"/>
  <c r="H274"/>
  <c r="H50"/>
  <c r="H1418"/>
  <c r="H1277"/>
  <c r="H2766"/>
  <c r="H2976"/>
  <c r="H1521"/>
  <c r="H109"/>
  <c r="H2276"/>
  <c r="H136"/>
  <c r="H636"/>
  <c r="H2490"/>
  <c r="H24"/>
  <c r="H2413"/>
  <c r="H1946"/>
  <c r="H627"/>
  <c r="H88"/>
  <c r="H2941"/>
  <c r="H2784"/>
  <c r="H1156"/>
  <c r="H1330"/>
  <c r="H2355"/>
  <c r="H2499"/>
  <c r="H935"/>
  <c r="H3098"/>
  <c r="H2661"/>
  <c r="H161"/>
  <c r="H1473"/>
  <c r="H428"/>
  <c r="H1436"/>
  <c r="H2813"/>
  <c r="H390"/>
  <c r="H851"/>
  <c r="H933"/>
  <c r="H1215"/>
  <c r="H2936"/>
  <c r="H371"/>
  <c r="H2549"/>
  <c r="H764"/>
  <c r="H2652"/>
  <c r="H1827"/>
  <c r="H270"/>
  <c r="H1393"/>
  <c r="H2243"/>
  <c r="H1685"/>
  <c r="H3031"/>
  <c r="H2178"/>
  <c r="H2333"/>
  <c r="H1892"/>
  <c r="H2324"/>
  <c r="H2787"/>
  <c r="H1459"/>
  <c r="H1395"/>
  <c r="H2162"/>
  <c r="H1469"/>
  <c r="H1503"/>
  <c r="H2153"/>
  <c r="H3102"/>
  <c r="H3096"/>
  <c r="H1254"/>
  <c r="H2455"/>
  <c r="H2384"/>
  <c r="H1357"/>
  <c r="H1114"/>
  <c r="H897"/>
  <c r="H594"/>
  <c r="H1760"/>
  <c r="H470"/>
  <c r="H1894"/>
  <c r="H1131"/>
  <c r="H1818"/>
  <c r="H1239"/>
  <c r="H590"/>
  <c r="H3005"/>
  <c r="H2935"/>
  <c r="H209"/>
  <c r="H508"/>
  <c r="H258"/>
  <c r="H1898"/>
  <c r="H2076"/>
  <c r="H2280"/>
  <c r="H140"/>
  <c r="H30"/>
  <c r="H1867"/>
  <c r="H2214"/>
  <c r="H2686"/>
  <c r="H2926"/>
  <c r="H1203"/>
  <c r="H2749"/>
  <c r="H380"/>
  <c r="H2495"/>
  <c r="H532"/>
  <c r="H1174"/>
  <c r="H539"/>
  <c r="H2804"/>
  <c r="H812"/>
  <c r="H2925"/>
  <c r="H1121"/>
  <c r="H2514"/>
  <c r="H2152"/>
  <c r="H2857"/>
  <c r="H1129"/>
  <c r="H2753"/>
  <c r="H155"/>
  <c r="H2101"/>
  <c r="H2222"/>
  <c r="H982"/>
  <c r="H3016"/>
  <c r="H2194"/>
  <c r="H2260"/>
  <c r="H2640"/>
  <c r="H2263"/>
  <c r="H1779"/>
  <c r="H1260"/>
  <c r="H1874"/>
  <c r="H2707"/>
  <c r="H1777"/>
  <c r="H1475"/>
  <c r="H265"/>
  <c r="H2478"/>
  <c r="H1424"/>
  <c r="H1462"/>
  <c r="H1677"/>
  <c r="H2048"/>
  <c r="H64"/>
  <c r="H1529"/>
  <c r="H299"/>
  <c r="H1659"/>
  <c r="H2735"/>
  <c r="H1596"/>
  <c r="H2418"/>
  <c r="H1984"/>
  <c r="H3077"/>
  <c r="H2491"/>
  <c r="H842"/>
  <c r="H1634"/>
  <c r="H2509"/>
  <c r="H1228"/>
  <c r="H907"/>
  <c r="H513"/>
  <c r="H119"/>
  <c r="H1622"/>
  <c r="H2536"/>
  <c r="H3071"/>
  <c r="H2621"/>
  <c r="H2482"/>
  <c r="H365"/>
  <c r="H229"/>
  <c r="H368"/>
  <c r="H96"/>
  <c r="H412"/>
  <c r="H593"/>
  <c r="H2030"/>
  <c r="H1963"/>
  <c r="H1242"/>
  <c r="H2300"/>
  <c r="H2865"/>
  <c r="H1352"/>
  <c r="H602"/>
  <c r="H1988"/>
  <c r="H263"/>
  <c r="H2706"/>
  <c r="H1705"/>
  <c r="H1881"/>
  <c r="H26"/>
  <c r="H2782"/>
  <c r="H599"/>
  <c r="H1950"/>
  <c r="H1887"/>
  <c r="H924"/>
  <c r="H2591"/>
  <c r="H81"/>
  <c r="H255"/>
  <c r="H581"/>
  <c r="H1695"/>
  <c r="H60"/>
  <c r="H391"/>
  <c r="H1128"/>
  <c r="H319"/>
  <c r="H43"/>
  <c r="H1135"/>
  <c r="H1335"/>
  <c r="H1298"/>
  <c r="H1247"/>
  <c r="H248"/>
  <c r="H2077"/>
  <c r="H257"/>
  <c r="H1675"/>
  <c r="H562"/>
  <c r="H1477"/>
  <c r="H928"/>
  <c r="H247"/>
  <c r="H1872"/>
  <c r="H479"/>
  <c r="H1628"/>
  <c r="H1089"/>
  <c r="H3014"/>
  <c r="H2108"/>
  <c r="H2978"/>
  <c r="H2678"/>
  <c r="H2997"/>
  <c r="H1098"/>
  <c r="H2517"/>
  <c r="H940"/>
  <c r="H2928"/>
  <c r="H1333"/>
  <c r="H115"/>
  <c r="H1253"/>
  <c r="H1903"/>
  <c r="H302"/>
  <c r="H2836"/>
  <c r="H1900"/>
  <c r="H1359"/>
  <c r="H3093"/>
  <c r="H33"/>
  <c r="H3108"/>
  <c r="H2627"/>
  <c r="H2940"/>
  <c r="H1499"/>
  <c r="H1276"/>
  <c r="H2880"/>
  <c r="H1258"/>
  <c r="H2229"/>
  <c r="H2253"/>
  <c r="H1977"/>
  <c r="H2236"/>
  <c r="H2380"/>
  <c r="H1822"/>
  <c r="H1221"/>
  <c r="H1949"/>
  <c r="H385"/>
  <c r="H1456"/>
  <c r="H1226"/>
  <c r="H1097"/>
  <c r="H1403"/>
  <c r="H485"/>
  <c r="H1193"/>
  <c r="H2339"/>
  <c r="H1425"/>
  <c r="H1610"/>
  <c r="H315"/>
  <c r="H2606"/>
  <c r="H2896"/>
  <c r="H2411"/>
  <c r="H2191"/>
  <c r="H1229"/>
  <c r="H957"/>
  <c r="H1629"/>
  <c r="H2854"/>
  <c r="H898"/>
  <c r="H1533"/>
  <c r="H2147"/>
  <c r="H1931"/>
  <c r="H1154"/>
  <c r="H1241"/>
  <c r="H89"/>
  <c r="H1037"/>
  <c r="H521"/>
  <c r="H537"/>
  <c r="H1178"/>
  <c r="H189"/>
  <c r="H1674"/>
  <c r="H2290"/>
  <c r="H2066"/>
  <c r="H830"/>
  <c r="H542"/>
  <c r="H2924"/>
  <c r="H2553"/>
  <c r="H1979"/>
  <c r="H2025"/>
  <c r="H1938"/>
  <c r="H2562"/>
  <c r="H2744"/>
  <c r="H2752"/>
  <c r="H1095"/>
  <c r="H2298"/>
  <c r="H665"/>
  <c r="H2258"/>
  <c r="H2363"/>
  <c r="H1857"/>
  <c r="H2524"/>
  <c r="H490"/>
  <c r="H2996"/>
  <c r="H867"/>
  <c r="H2444"/>
  <c r="H2069"/>
  <c r="H1668"/>
  <c r="H1520"/>
  <c r="H416"/>
  <c r="H2188"/>
  <c r="H563"/>
  <c r="H1483"/>
  <c r="H351"/>
  <c r="H1186"/>
  <c r="H430"/>
  <c r="H1042"/>
  <c r="H2840"/>
  <c r="H2050"/>
  <c r="H2705"/>
  <c r="H2542"/>
  <c r="H3027"/>
  <c r="H2883"/>
  <c r="H407"/>
  <c r="H207"/>
  <c r="H535"/>
  <c r="H1940"/>
  <c r="H598"/>
  <c r="H1282"/>
  <c r="H1948"/>
  <c r="H2409"/>
  <c r="H1774"/>
  <c r="H2087"/>
  <c r="H1530"/>
  <c r="H117"/>
  <c r="H3097"/>
  <c r="H1507"/>
  <c r="H2027"/>
  <c r="H2685"/>
  <c r="H1269"/>
  <c r="H1471"/>
  <c r="H2567"/>
  <c r="H393"/>
  <c r="H458"/>
  <c r="H1523"/>
  <c r="H1501"/>
  <c r="H42"/>
  <c r="H329"/>
  <c r="H708"/>
  <c r="H1267"/>
  <c r="H1028"/>
  <c r="H905"/>
  <c r="H2959"/>
  <c r="H1366"/>
  <c r="H3034"/>
  <c r="H821"/>
  <c r="H1653"/>
  <c r="H1640"/>
  <c r="H2729"/>
  <c r="H699"/>
  <c r="H2473"/>
  <c r="H2127"/>
  <c r="H1364"/>
  <c r="H112"/>
  <c r="H2035"/>
  <c r="H589"/>
  <c r="H1580"/>
  <c r="H291"/>
  <c r="H2699"/>
  <c r="H544"/>
  <c r="H2775"/>
  <c r="H2569"/>
  <c r="H1592"/>
  <c r="H1170"/>
  <c r="H864"/>
  <c r="H2250"/>
  <c r="H66"/>
  <c r="H1012"/>
  <c r="H789"/>
  <c r="H2809"/>
  <c r="H99"/>
  <c r="H1054"/>
  <c r="H75"/>
  <c r="H1515"/>
  <c r="H1435"/>
  <c r="H577"/>
  <c r="H1781"/>
  <c r="H1383"/>
  <c r="H97"/>
  <c r="H2531"/>
  <c r="H2815"/>
  <c r="H2329"/>
  <c r="H2326"/>
  <c r="H1603"/>
  <c r="H2317"/>
  <c r="H2470"/>
  <c r="H1017"/>
  <c r="H404"/>
  <c r="H488"/>
  <c r="H3057"/>
  <c r="H2071"/>
  <c r="H913"/>
  <c r="H1996"/>
  <c r="H1635"/>
  <c r="H128"/>
  <c r="H3118"/>
  <c r="H499"/>
  <c r="H469"/>
  <c r="H2173"/>
  <c r="H2538"/>
  <c r="H2548"/>
  <c r="H2993"/>
  <c r="H2421"/>
  <c r="H2534"/>
  <c r="H381"/>
  <c r="H2479"/>
  <c r="H195"/>
  <c r="H2125"/>
  <c r="H2084"/>
  <c r="H2374"/>
  <c r="H341"/>
  <c r="H1172"/>
  <c r="H2783"/>
  <c r="H2332"/>
  <c r="H2636"/>
  <c r="H846"/>
  <c r="H2174"/>
  <c r="H218"/>
  <c r="H1662"/>
  <c r="H1780"/>
  <c r="H2272"/>
  <c r="H1362"/>
  <c r="H1057"/>
  <c r="H2078"/>
  <c r="H1443"/>
  <c r="H584"/>
  <c r="H2565"/>
  <c r="H1986"/>
  <c r="H2103"/>
  <c r="H1432"/>
  <c r="H2347"/>
  <c r="H2273"/>
  <c r="H1196"/>
  <c r="H1648"/>
  <c r="H2586"/>
  <c r="H298"/>
  <c r="H2962"/>
  <c r="H1284"/>
  <c r="H294"/>
  <c r="H54"/>
  <c r="H91"/>
  <c r="H1351"/>
  <c r="H981"/>
  <c r="H2416"/>
  <c r="H2615"/>
  <c r="H1970"/>
  <c r="H2249"/>
  <c r="H3111"/>
  <c r="H588"/>
  <c r="H2913"/>
  <c r="H2797"/>
  <c r="H815"/>
  <c r="H1197"/>
  <c r="H65"/>
  <c r="H1684"/>
  <c r="H2440"/>
  <c r="H2914"/>
  <c r="H716"/>
  <c r="H2061"/>
  <c r="H3017"/>
  <c r="H113"/>
  <c r="H182"/>
  <c r="H1451"/>
  <c r="H787"/>
  <c r="H2754"/>
  <c r="H2361"/>
  <c r="H1502"/>
  <c r="H1158"/>
  <c r="H2587"/>
  <c r="H3003"/>
  <c r="H2860"/>
  <c r="H2219"/>
  <c r="H347"/>
  <c r="H1442"/>
  <c r="H134"/>
  <c r="H187"/>
  <c r="H938"/>
  <c r="H2826"/>
  <c r="H2822"/>
  <c r="H2664"/>
  <c r="H87"/>
  <c r="H2770"/>
  <c r="H2930"/>
  <c r="H509"/>
  <c r="H951"/>
  <c r="H996"/>
  <c r="H2598"/>
  <c r="H1945"/>
  <c r="H512"/>
  <c r="H534"/>
  <c r="H330"/>
  <c r="H2601"/>
  <c r="H1936"/>
  <c r="H2980"/>
  <c r="H2112"/>
  <c r="H1899"/>
  <c r="H891"/>
  <c r="H2338"/>
  <c r="H2175"/>
  <c r="H3018"/>
  <c r="H2353"/>
  <c r="H1771"/>
  <c r="H1264"/>
  <c r="H3075"/>
  <c r="H2810"/>
  <c r="H1912"/>
  <c r="H765"/>
  <c r="H1417"/>
  <c r="H345"/>
  <c r="H986"/>
  <c r="H2285"/>
  <c r="H2435"/>
  <c r="H2856"/>
  <c r="H1591"/>
  <c r="H217"/>
  <c r="H3065"/>
  <c r="H844"/>
  <c r="H2919"/>
  <c r="H1525"/>
  <c r="H2024"/>
  <c r="H1876"/>
  <c r="H2692"/>
  <c r="H473"/>
  <c r="H2376"/>
  <c r="H398"/>
  <c r="H2953"/>
  <c r="H1119"/>
  <c r="H2232"/>
  <c r="H2608"/>
  <c r="H1308"/>
  <c r="H3052"/>
  <c r="H603"/>
  <c r="H1775"/>
  <c r="H1991"/>
  <c r="H2429"/>
  <c r="H2807"/>
  <c r="H2172"/>
  <c r="H1409"/>
  <c r="H2745"/>
  <c r="H32"/>
  <c r="H545"/>
  <c r="H3058"/>
  <c r="H1522"/>
  <c r="H399"/>
  <c r="H941"/>
  <c r="H2393"/>
  <c r="H2294"/>
  <c r="H1103"/>
  <c r="H1039"/>
  <c r="H1450"/>
  <c r="H2293"/>
  <c r="H1512"/>
  <c r="H564"/>
  <c r="H1044"/>
  <c r="H1639"/>
  <c r="H2831"/>
  <c r="H2694"/>
  <c r="H283"/>
  <c r="H1890"/>
  <c r="H586"/>
  <c r="H313"/>
  <c r="H31"/>
  <c r="H1082"/>
  <c r="H2454"/>
  <c r="H2564"/>
  <c r="H2617"/>
  <c r="H343"/>
  <c r="H703"/>
  <c r="H1382"/>
  <c r="H753"/>
  <c r="H1152"/>
  <c r="H1181"/>
  <c r="H1440"/>
  <c r="H2161"/>
  <c r="H1024"/>
  <c r="H2793"/>
  <c r="H1022"/>
  <c r="H1976"/>
  <c r="H644"/>
  <c r="H2734"/>
  <c r="H825"/>
  <c r="H1922"/>
  <c r="H2496"/>
  <c r="H852"/>
  <c r="H1496"/>
  <c r="H973"/>
  <c r="H883"/>
  <c r="H583"/>
  <c r="H2540"/>
  <c r="H2114"/>
  <c r="H1317"/>
  <c r="H2556"/>
  <c r="H2560"/>
  <c r="H3051"/>
  <c r="H228"/>
  <c r="H465"/>
  <c r="H2772"/>
  <c r="H2331"/>
  <c r="H3126"/>
  <c r="H828"/>
  <c r="H2530"/>
  <c r="H68"/>
  <c r="H2044"/>
  <c r="H49"/>
  <c r="H2045"/>
  <c r="H2814"/>
  <c r="H536"/>
  <c r="H2169"/>
  <c r="H775"/>
  <c r="H2477"/>
  <c r="H2192"/>
  <c r="H1411"/>
  <c r="H2277"/>
  <c r="H524"/>
  <c r="H954"/>
  <c r="H2948"/>
  <c r="H1142"/>
  <c r="H911"/>
  <c r="H814"/>
  <c r="H585"/>
  <c r="H1149"/>
  <c r="H232"/>
  <c r="H2154"/>
  <c r="H38"/>
  <c r="H531"/>
  <c r="H811"/>
  <c r="H976"/>
  <c r="H1601"/>
  <c r="H2519"/>
  <c r="H2269"/>
  <c r="H2157"/>
  <c r="H2398"/>
  <c r="H880"/>
  <c r="H2358"/>
  <c r="H998"/>
  <c r="H1486"/>
  <c r="H2193"/>
  <c r="H2503"/>
  <c r="H2383"/>
  <c r="H1188"/>
  <c r="H566"/>
  <c r="H181"/>
  <c r="H903"/>
  <c r="H760"/>
  <c r="H2362"/>
  <c r="H2954"/>
  <c r="H226"/>
  <c r="H632"/>
  <c r="H2515"/>
  <c r="H3117"/>
  <c r="H633"/>
  <c r="H1230"/>
  <c r="H2582"/>
  <c r="H640"/>
  <c r="H597"/>
  <c r="H372"/>
  <c r="H295"/>
  <c r="H2122"/>
  <c r="H1821"/>
  <c r="H1864"/>
  <c r="H1491"/>
  <c r="H560"/>
  <c r="H958"/>
  <c r="H3113"/>
  <c r="H1769"/>
  <c r="H3068"/>
  <c r="H774"/>
  <c r="H1879"/>
  <c r="H2504"/>
  <c r="H2275"/>
  <c r="H327"/>
  <c r="H3122"/>
  <c r="H2372"/>
  <c r="H1916"/>
  <c r="H2099"/>
  <c r="H487"/>
  <c r="H1173"/>
  <c r="H2452"/>
  <c r="H1972"/>
  <c r="H2442"/>
  <c r="H1866"/>
  <c r="H3086"/>
  <c r="H1698"/>
  <c r="H3124"/>
  <c r="H2624"/>
  <c r="H1387"/>
  <c r="H752"/>
  <c r="H2869"/>
  <c r="H2100"/>
  <c r="H1909"/>
  <c r="H914"/>
  <c r="H3062"/>
  <c r="H1318"/>
  <c r="H2937"/>
  <c r="H1296"/>
  <c r="H70"/>
  <c r="H1641"/>
  <c r="H2537"/>
  <c r="H2585"/>
  <c r="H1913"/>
  <c r="H1524"/>
  <c r="H1105"/>
  <c r="H2816"/>
  <c r="H955"/>
  <c r="H1513"/>
  <c r="H1248"/>
  <c r="H297"/>
  <c r="H2957"/>
  <c r="H712"/>
  <c r="H1139"/>
  <c r="H767"/>
  <c r="H2018"/>
  <c r="H517"/>
  <c r="H1283"/>
  <c r="H816"/>
  <c r="H2091"/>
  <c r="H755"/>
  <c r="H2939"/>
  <c r="H45"/>
  <c r="H2090"/>
  <c r="H2659"/>
  <c r="H2683"/>
  <c r="H506"/>
  <c r="H2732"/>
  <c r="H1111"/>
  <c r="H417"/>
  <c r="H690"/>
  <c r="H932"/>
  <c r="H2458"/>
  <c r="H963"/>
  <c r="H2739"/>
  <c r="H626"/>
  <c r="H2369"/>
  <c r="H2360"/>
  <c r="H36"/>
  <c r="H1327"/>
  <c r="H2874"/>
  <c r="H2124"/>
  <c r="H2278"/>
  <c r="H1356"/>
  <c r="H3127"/>
  <c r="H637"/>
  <c r="H3028"/>
  <c r="H1722"/>
  <c r="H770"/>
  <c r="H1686"/>
  <c r="H1034"/>
  <c r="H1918"/>
  <c r="H569"/>
  <c r="H373"/>
  <c r="H1772"/>
  <c r="H225"/>
  <c r="H2893"/>
  <c r="H2863"/>
  <c r="H2563"/>
  <c r="H2033"/>
  <c r="H2637"/>
  <c r="H2558"/>
  <c r="H1933"/>
  <c r="H40"/>
  <c r="H1010"/>
  <c r="H817"/>
  <c r="H481"/>
  <c r="H2142"/>
  <c r="H1290"/>
  <c r="H1865"/>
  <c r="H917"/>
  <c r="H1035"/>
  <c r="H2981"/>
  <c r="H2321"/>
  <c r="H2684"/>
  <c r="H102"/>
  <c r="H1944"/>
  <c r="H1355"/>
  <c r="H1572"/>
  <c r="H641"/>
  <c r="H2501"/>
  <c r="H2662"/>
  <c r="H2150"/>
  <c r="H2539"/>
  <c r="H2811"/>
  <c r="H1300"/>
  <c r="H1434"/>
  <c r="H1766"/>
  <c r="H1602"/>
  <c r="H1307"/>
  <c r="H2502"/>
  <c r="H576"/>
  <c r="H693"/>
  <c r="H1923"/>
  <c r="H953"/>
  <c r="H236"/>
  <c r="H2769"/>
  <c r="H2776"/>
  <c r="H1897"/>
  <c r="H2431"/>
  <c r="H2944"/>
  <c r="H1644"/>
  <c r="H71"/>
  <c r="H2550"/>
  <c r="H1214"/>
  <c r="H3040"/>
  <c r="H2023"/>
  <c r="H461"/>
  <c r="H106"/>
  <c r="H931"/>
  <c r="H2319"/>
  <c r="H1191"/>
  <c r="H2526"/>
  <c r="H215"/>
  <c r="H2651"/>
  <c r="H168"/>
  <c r="H2041"/>
  <c r="H1492"/>
  <c r="H1301"/>
  <c r="H2062"/>
  <c r="H3135"/>
  <c r="H1433"/>
  <c r="H2921"/>
  <c r="H1681"/>
  <c r="H2777"/>
  <c r="H1636"/>
  <c r="H754"/>
  <c r="H1304"/>
  <c r="H2818"/>
  <c r="H2888"/>
  <c r="H2663"/>
  <c r="H1447"/>
  <c r="H322"/>
  <c r="H2853"/>
  <c r="H818"/>
  <c r="H2483"/>
  <c r="H1992"/>
  <c r="H711"/>
  <c r="H2134"/>
  <c r="H107"/>
  <c r="H1726"/>
  <c r="H2325"/>
  <c r="H101"/>
  <c r="H1015"/>
  <c r="H2083"/>
  <c r="H2040"/>
  <c r="H1587"/>
  <c r="H2758"/>
  <c r="H2669"/>
  <c r="H972"/>
  <c r="H992"/>
  <c r="H344"/>
  <c r="H2609"/>
  <c r="H471"/>
  <c r="H2689"/>
  <c r="H565"/>
  <c r="H415"/>
  <c r="H3042"/>
  <c r="H2566"/>
  <c r="H2350"/>
  <c r="H984"/>
  <c r="H1441"/>
  <c r="H2446"/>
  <c r="H1934"/>
  <c r="H2323"/>
  <c r="H503"/>
  <c r="H413"/>
  <c r="H2270"/>
  <c r="H2932"/>
  <c r="H3133"/>
  <c r="H210"/>
  <c r="H791"/>
  <c r="H2095"/>
  <c r="H80"/>
  <c r="H2267"/>
  <c r="H768"/>
  <c r="H378"/>
  <c r="H704"/>
  <c r="H2279"/>
  <c r="H923"/>
  <c r="H630"/>
  <c r="H2261"/>
  <c r="H2234"/>
  <c r="H133"/>
  <c r="H1526"/>
  <c r="H956"/>
  <c r="H3069"/>
  <c r="H713"/>
  <c r="H2700"/>
  <c r="H845"/>
  <c r="H1031"/>
  <c r="H2196"/>
  <c r="H2988"/>
  <c r="H645"/>
  <c r="H1930"/>
  <c r="H2992"/>
  <c r="H1371"/>
  <c r="H2982"/>
  <c r="H1056"/>
  <c r="H2696"/>
  <c r="H111"/>
  <c r="H2264"/>
  <c r="H1961"/>
  <c r="H1027"/>
  <c r="H1240"/>
  <c r="H2687"/>
  <c r="H1370"/>
  <c r="H384"/>
  <c r="H1487"/>
  <c r="H1381"/>
  <c r="H435"/>
  <c r="H987"/>
  <c r="H642"/>
  <c r="H3035"/>
  <c r="H578"/>
  <c r="H1420"/>
  <c r="H2433"/>
  <c r="H2970"/>
  <c r="H245"/>
  <c r="H1048"/>
  <c r="H2730"/>
  <c r="H1050"/>
  <c r="H486"/>
  <c r="H2031"/>
  <c r="H323"/>
  <c r="H881"/>
  <c r="H3047"/>
  <c r="H73"/>
  <c r="H1863"/>
  <c r="H3004"/>
  <c r="H1316"/>
  <c r="H1667"/>
  <c r="H346"/>
  <c r="H915"/>
  <c r="H3109"/>
  <c r="H192"/>
  <c r="H2927"/>
  <c r="H967"/>
  <c r="H2371"/>
  <c r="H1655"/>
  <c r="H2224"/>
  <c r="H2189"/>
  <c r="H3043"/>
  <c r="H2717"/>
  <c r="H126"/>
  <c r="H1905"/>
  <c r="H2898"/>
  <c r="H340"/>
  <c r="H370"/>
  <c r="H191"/>
  <c r="H3112"/>
  <c r="H1200"/>
  <c r="H2259"/>
  <c r="H354"/>
  <c r="H2171"/>
  <c r="H2212"/>
  <c r="H2242"/>
  <c r="H1571"/>
  <c r="H2343"/>
  <c r="H76"/>
  <c r="H429"/>
  <c r="H2366"/>
  <c r="H1270"/>
  <c r="H2026"/>
  <c r="H1764"/>
  <c r="H2334"/>
  <c r="H1340"/>
  <c r="H3070"/>
  <c r="H1166"/>
  <c r="H522"/>
  <c r="H2961"/>
  <c r="H889"/>
  <c r="H1303"/>
  <c r="H267"/>
  <c r="H628"/>
  <c r="H180"/>
  <c r="H3022"/>
  <c r="H286"/>
  <c r="H2434"/>
  <c r="H862"/>
  <c r="H1651"/>
  <c r="H553"/>
  <c r="H1504"/>
  <c r="H2895"/>
  <c r="H2656"/>
  <c r="H130"/>
  <c r="H260"/>
  <c r="H2022"/>
  <c r="H2312"/>
  <c r="H1310"/>
  <c r="H1250"/>
  <c r="H2068"/>
  <c r="H2449"/>
  <c r="H3019"/>
  <c r="H709"/>
  <c r="H1202"/>
  <c r="H1287"/>
  <c r="H1535"/>
  <c r="H2381"/>
  <c r="H3063"/>
  <c r="H2579"/>
  <c r="H1516"/>
  <c r="H1646"/>
  <c r="H44"/>
  <c r="H2653"/>
  <c r="H320"/>
  <c r="H2922"/>
  <c r="H2551"/>
  <c r="H2373"/>
  <c r="H543"/>
  <c r="H785"/>
  <c r="H872"/>
  <c r="H1164"/>
  <c r="H1051"/>
  <c r="H2817"/>
  <c r="H2998"/>
  <c r="H360"/>
  <c r="H3115"/>
  <c r="H2386"/>
  <c r="H1490"/>
  <c r="H2390"/>
  <c r="H2213"/>
  <c r="H2535"/>
  <c r="H1416"/>
  <c r="H2528"/>
  <c r="H396"/>
  <c r="H2759"/>
  <c r="H643"/>
  <c r="H444"/>
  <c r="H2890"/>
  <c r="H1910"/>
  <c r="H1030"/>
  <c r="H1182"/>
  <c r="H2054"/>
  <c r="H772"/>
  <c r="H2485"/>
  <c r="H84"/>
  <c r="H1618"/>
  <c r="H1880"/>
  <c r="H2456"/>
  <c r="H2842"/>
  <c r="H1155"/>
  <c r="H1338"/>
  <c r="H448"/>
  <c r="H1014"/>
  <c r="H2420"/>
  <c r="H2780"/>
  <c r="H766"/>
  <c r="H1209"/>
  <c r="H1962"/>
  <c r="H2145"/>
  <c r="H1271"/>
  <c r="H83"/>
  <c r="H1026"/>
  <c r="H2668"/>
  <c r="H2808"/>
  <c r="H3076"/>
  <c r="H2052"/>
  <c r="H2583"/>
  <c r="H116"/>
  <c r="H2151"/>
  <c r="H2286"/>
  <c r="H2781"/>
  <c r="H2109"/>
  <c r="H2589"/>
  <c r="H1406"/>
  <c r="H518"/>
  <c r="H988"/>
  <c r="H2773"/>
  <c r="H424"/>
  <c r="H2405"/>
  <c r="H572"/>
  <c r="H1457"/>
  <c r="H1627"/>
  <c r="H69"/>
  <c r="H2989"/>
  <c r="H528"/>
  <c r="H1514"/>
  <c r="H849"/>
  <c r="H1280"/>
  <c r="H2118"/>
  <c r="H443"/>
  <c r="H2580"/>
  <c r="H2401"/>
  <c r="H227"/>
  <c r="H206"/>
  <c r="H1488"/>
  <c r="H1926"/>
  <c r="H230"/>
  <c r="H2603"/>
  <c r="H763"/>
  <c r="H511"/>
  <c r="H403"/>
  <c r="H1982"/>
  <c r="H579"/>
  <c r="H2311"/>
  <c r="H1216"/>
  <c r="H62"/>
  <c r="H1126"/>
  <c r="H2387"/>
  <c r="H691"/>
  <c r="H2451"/>
  <c r="H2357"/>
  <c r="H497"/>
  <c r="H2089"/>
  <c r="H2688"/>
  <c r="H2834"/>
  <c r="H2762"/>
  <c r="H2801"/>
  <c r="H1929"/>
  <c r="H1606"/>
  <c r="H2666"/>
  <c r="H3015"/>
  <c r="H278"/>
  <c r="H1049"/>
  <c r="H692"/>
  <c r="H929"/>
  <c r="H2247"/>
  <c r="H1088"/>
  <c r="H137"/>
  <c r="H3136"/>
  <c r="H492"/>
  <c r="H860"/>
  <c r="H138"/>
  <c r="H1851"/>
  <c r="H855"/>
  <c r="H2796"/>
  <c r="H2282"/>
  <c r="H1379"/>
  <c r="H1911"/>
  <c r="H1053"/>
  <c r="H1094"/>
  <c r="H386"/>
  <c r="H3002"/>
  <c r="H1670"/>
  <c r="H314"/>
  <c r="H759"/>
  <c r="H2120"/>
  <c r="H869"/>
  <c r="H2682"/>
  <c r="H2128"/>
  <c r="H2493"/>
  <c r="H902"/>
  <c r="H2359"/>
  <c r="H2086"/>
  <c r="H525"/>
  <c r="H2392"/>
  <c r="H1854"/>
  <c r="H2626"/>
  <c r="H442"/>
  <c r="H2622"/>
  <c r="H1848"/>
  <c r="H204"/>
  <c r="H538"/>
  <c r="H2132"/>
  <c r="H1419"/>
  <c r="H1680"/>
  <c r="H1361"/>
  <c r="H2616"/>
  <c r="H2881"/>
  <c r="H147"/>
  <c r="H169"/>
  <c r="H34"/>
  <c r="H2824"/>
  <c r="H2882"/>
  <c r="H3060"/>
  <c r="H3056"/>
  <c r="H533"/>
  <c r="H37"/>
  <c r="H2063"/>
  <c r="H784"/>
  <c r="H1823"/>
  <c r="H452"/>
  <c r="H2348"/>
  <c r="H2404"/>
  <c r="H2400"/>
  <c r="H420"/>
  <c r="H1767"/>
  <c r="H78"/>
  <c r="H863"/>
  <c r="H2798"/>
  <c r="H3024"/>
  <c r="H1339"/>
  <c r="H2049"/>
  <c r="H3023"/>
  <c r="H1179"/>
  <c r="H1643"/>
  <c r="H2738"/>
  <c r="H639"/>
  <c r="H782"/>
  <c r="H41"/>
  <c r="H268"/>
  <c r="H1581"/>
  <c r="H964"/>
  <c r="H2415"/>
  <c r="H2305"/>
  <c r="H962"/>
  <c r="H2891"/>
  <c r="H1902"/>
  <c r="H2628"/>
  <c r="H1259"/>
  <c r="H1518"/>
  <c r="H916"/>
  <c r="H387"/>
  <c r="H806"/>
  <c r="H2799"/>
  <c r="H1227"/>
  <c r="H2407"/>
  <c r="H1140"/>
  <c r="H1620"/>
  <c r="H27"/>
  <c r="H1329"/>
  <c r="H1975"/>
  <c r="H423"/>
  <c r="H1825"/>
  <c r="H2092"/>
  <c r="H1108"/>
  <c r="H188"/>
  <c r="H2727"/>
  <c r="H541"/>
  <c r="H364"/>
  <c r="H1704"/>
  <c r="H1654"/>
  <c r="H600"/>
  <c r="H338"/>
  <c r="H2641"/>
  <c r="H2182"/>
  <c r="H750"/>
  <c r="H1217"/>
  <c r="H324"/>
  <c r="H1314"/>
  <c r="H1584"/>
  <c r="H2306"/>
  <c r="H2576"/>
  <c r="H2602"/>
  <c r="H1439"/>
  <c r="H445"/>
  <c r="H1279"/>
  <c r="H2610"/>
  <c r="H1973"/>
  <c r="H63"/>
  <c r="H1717"/>
  <c r="H1582"/>
  <c r="H2902"/>
  <c r="H2835"/>
  <c r="H771"/>
  <c r="H476"/>
  <c r="H3039"/>
  <c r="H2525"/>
  <c r="H1604"/>
  <c r="H125"/>
  <c r="H1942"/>
  <c r="H3110"/>
  <c r="H1647"/>
  <c r="H1455"/>
  <c r="H2905"/>
  <c r="H2140"/>
  <c r="H2487"/>
  <c r="H2356"/>
  <c r="H2097"/>
  <c r="H1718"/>
  <c r="H2289"/>
  <c r="H1348"/>
  <c r="H1091"/>
  <c r="H2080"/>
  <c r="H1205"/>
  <c r="H243"/>
  <c r="H1273"/>
  <c r="H3033"/>
  <c r="H1859"/>
  <c r="H2960"/>
  <c r="H256"/>
  <c r="H482"/>
  <c r="H2074"/>
  <c r="H2070"/>
  <c r="H604"/>
  <c r="H2335"/>
  <c r="H2281"/>
  <c r="H328"/>
  <c r="H820"/>
  <c r="H359"/>
  <c r="H2645"/>
  <c r="H166"/>
  <c r="H672"/>
  <c r="H2047"/>
  <c r="H1183"/>
  <c r="H433"/>
  <c r="H325"/>
  <c r="H2438"/>
  <c r="H2121"/>
  <c r="H2313"/>
  <c r="H1652"/>
  <c r="H943"/>
  <c r="H2448"/>
  <c r="H251"/>
  <c r="H259"/>
  <c r="H201"/>
  <c r="H2967"/>
  <c r="H776"/>
  <c r="H2160"/>
  <c r="H463"/>
  <c r="H2310"/>
  <c r="H2443"/>
  <c r="H356"/>
  <c r="H447"/>
  <c r="H2639"/>
  <c r="H2115"/>
  <c r="H520"/>
  <c r="H1588"/>
  <c r="H1597"/>
  <c r="H2820"/>
  <c r="H2110"/>
  <c r="H2823"/>
  <c r="H1043"/>
  <c r="H2165"/>
  <c r="H919"/>
  <c r="H2543"/>
  <c r="H2711"/>
  <c r="H3129"/>
  <c r="H2821"/>
  <c r="H2897"/>
  <c r="H1593"/>
  <c r="H2426"/>
  <c r="H1461"/>
  <c r="H194"/>
  <c r="H595"/>
  <c r="H2597"/>
  <c r="H2839"/>
  <c r="H1719"/>
  <c r="H2533"/>
  <c r="H2714"/>
  <c r="H865"/>
  <c r="H1702"/>
  <c r="H392"/>
  <c r="H1143"/>
  <c r="H2889"/>
  <c r="H1157"/>
  <c r="H2849"/>
  <c r="H348"/>
  <c r="H468"/>
  <c r="H874"/>
  <c r="H2947"/>
  <c r="H2712"/>
  <c r="H700"/>
  <c r="H2302"/>
  <c r="H454"/>
  <c r="H2643"/>
  <c r="H1169"/>
  <c r="H530"/>
  <c r="H1368"/>
  <c r="H389"/>
  <c r="H383"/>
  <c r="H491"/>
  <c r="H1773"/>
  <c r="H405"/>
  <c r="H2228"/>
  <c r="H2858"/>
  <c r="H2506"/>
  <c r="H1159"/>
  <c r="H2513"/>
  <c r="H1690"/>
  <c r="H1168"/>
  <c r="H2837"/>
  <c r="H1860"/>
  <c r="H2283"/>
  <c r="H1306"/>
  <c r="H2731"/>
  <c r="H495"/>
  <c r="H199"/>
  <c r="H287"/>
  <c r="H1016"/>
  <c r="H1669"/>
  <c r="H2471"/>
  <c r="H375"/>
  <c r="H1671"/>
  <c r="H79"/>
  <c r="H1326"/>
  <c r="H909"/>
  <c r="H1444"/>
  <c r="H350"/>
  <c r="H1763"/>
  <c r="H2475"/>
  <c r="H1885"/>
  <c r="H758"/>
  <c r="H936"/>
  <c r="H312"/>
  <c r="H669"/>
  <c r="H1476"/>
  <c r="H2102"/>
  <c r="H2847"/>
  <c r="H1884"/>
  <c r="H1045"/>
  <c r="H1266"/>
  <c r="H1980"/>
  <c r="H1498"/>
  <c r="H2527"/>
  <c r="H56"/>
  <c r="H887"/>
  <c r="H1482"/>
  <c r="H289"/>
  <c r="H698"/>
  <c r="H1309"/>
  <c r="H2406"/>
  <c r="H2632"/>
  <c r="H1257"/>
  <c r="H2019"/>
  <c r="H2943"/>
  <c r="H629"/>
  <c r="H2166"/>
  <c r="H2644"/>
  <c r="H464"/>
  <c r="H2541"/>
  <c r="H756"/>
  <c r="H505"/>
  <c r="H311"/>
  <c r="H2806"/>
  <c r="H3011"/>
  <c r="H1630"/>
  <c r="H25"/>
  <c r="H1452"/>
  <c r="H2364"/>
  <c r="H906"/>
  <c r="H1059"/>
  <c r="H3074"/>
  <c r="H2760"/>
  <c r="H2460"/>
  <c r="H438"/>
  <c r="H2868"/>
  <c r="H890"/>
  <c r="H1204"/>
  <c r="H307"/>
  <c r="H2958"/>
  <c r="H453"/>
  <c r="H1824"/>
  <c r="H1177"/>
  <c r="H1021"/>
  <c r="H547"/>
  <c r="H1947"/>
  <c r="H1018"/>
  <c r="H2870"/>
  <c r="H203"/>
  <c r="H1256"/>
  <c r="H1994"/>
  <c r="H190"/>
  <c r="H568"/>
  <c r="H3080"/>
  <c r="H2107"/>
  <c r="H2116"/>
  <c r="H2315"/>
  <c r="H2570"/>
  <c r="H2322"/>
  <c r="H2148"/>
  <c r="H1678"/>
  <c r="H1846"/>
  <c r="H92"/>
  <c r="H2916"/>
  <c r="H2046"/>
  <c r="H1305"/>
  <c r="H332"/>
  <c r="H2830"/>
  <c r="H2176"/>
  <c r="H810"/>
  <c r="H1891"/>
  <c r="H439"/>
  <c r="H2702"/>
  <c r="H95"/>
  <c r="H1974"/>
  <c r="H2767"/>
  <c r="H2183"/>
  <c r="H2887"/>
  <c r="H456"/>
  <c r="H1175"/>
  <c r="H2886"/>
  <c r="H2181"/>
  <c r="H165"/>
  <c r="H3116"/>
  <c r="H1485"/>
  <c r="H1531"/>
  <c r="H2851"/>
  <c r="H2123"/>
  <c r="H220"/>
  <c r="H2620"/>
  <c r="H2039"/>
  <c r="H1969"/>
  <c r="H638"/>
  <c r="H993"/>
  <c r="H2255"/>
  <c r="H557"/>
  <c r="H1153"/>
  <c r="H2375"/>
  <c r="H450"/>
  <c r="H695"/>
  <c r="H459"/>
  <c r="H1696"/>
  <c r="H1927"/>
  <c r="H2676"/>
  <c r="H2346"/>
  <c r="H2557"/>
  <c r="H983"/>
  <c r="H264"/>
  <c r="H1165"/>
  <c r="H114"/>
  <c r="H419"/>
  <c r="H402"/>
  <c r="H673"/>
  <c r="H2029"/>
  <c r="H1656"/>
  <c r="H2588"/>
  <c r="H896"/>
  <c r="H2327"/>
  <c r="H2450"/>
  <c r="H1144"/>
  <c r="H1826"/>
  <c r="H1694"/>
  <c r="H908"/>
  <c r="H853"/>
  <c r="H969"/>
  <c r="H921"/>
  <c r="H1632"/>
  <c r="H1081"/>
  <c r="H813"/>
  <c r="H2592"/>
  <c r="H1201"/>
  <c r="H2763"/>
  <c r="H2088"/>
  <c r="H293"/>
  <c r="H1814"/>
  <c r="H1211"/>
  <c r="H410"/>
  <c r="H2439"/>
  <c r="H1577"/>
  <c r="H376"/>
  <c r="H3032"/>
  <c r="H1110"/>
  <c r="H3121"/>
  <c r="H104"/>
  <c r="H2304"/>
  <c r="H2337"/>
  <c r="H2634"/>
  <c r="H2342"/>
  <c r="H2111"/>
  <c r="H1716"/>
  <c r="H1268"/>
  <c r="H2742"/>
  <c r="H1993"/>
  <c r="H2618"/>
  <c r="H2215"/>
  <c r="H408"/>
  <c r="H2852"/>
  <c r="H90"/>
  <c r="H1598"/>
  <c r="H1605"/>
  <c r="H2571"/>
  <c r="H55"/>
  <c r="H696"/>
  <c r="H2795"/>
  <c r="H498"/>
  <c r="H2955"/>
  <c r="H2746"/>
  <c r="H1040"/>
  <c r="H82"/>
  <c r="H927"/>
  <c r="H2917"/>
  <c r="H357"/>
  <c r="H1286"/>
  <c r="H2422"/>
  <c r="H886"/>
  <c r="H336"/>
  <c r="H2098"/>
  <c r="H910"/>
  <c r="H2240"/>
  <c r="H455"/>
  <c r="H1102"/>
  <c r="H822"/>
  <c r="H1278"/>
  <c r="H2855"/>
  <c r="H3128"/>
  <c r="H2352"/>
  <c r="H2113"/>
  <c r="H1019"/>
  <c r="H930"/>
  <c r="H2555"/>
  <c r="H1951"/>
  <c r="H47"/>
  <c r="H1343"/>
  <c r="H2345"/>
  <c r="H1917"/>
  <c r="H309"/>
  <c r="H2079"/>
  <c r="H1624"/>
  <c r="H434"/>
  <c r="H1720"/>
  <c r="H2220"/>
  <c r="H1337"/>
  <c r="H2388"/>
  <c r="H2768"/>
  <c r="H2425"/>
  <c r="H2149"/>
  <c r="H2965"/>
  <c r="H100"/>
  <c r="H1915"/>
  <c r="H773"/>
  <c r="H234"/>
  <c r="H2559"/>
  <c r="H959"/>
  <c r="H2072"/>
  <c r="H848"/>
  <c r="H135"/>
  <c r="H2843"/>
  <c r="H1608"/>
  <c r="H2265"/>
  <c r="H2750"/>
  <c r="H2743"/>
  <c r="H2951"/>
  <c r="H2623"/>
  <c r="H1133"/>
  <c r="H2500"/>
  <c r="H702"/>
  <c r="H2466"/>
  <c r="H706"/>
  <c r="H1213"/>
  <c r="H239"/>
  <c r="H156"/>
  <c r="H2619"/>
  <c r="H1047"/>
  <c r="H556"/>
  <c r="H213"/>
  <c r="H2288"/>
  <c r="H1590"/>
  <c r="H934"/>
  <c r="H2299"/>
  <c r="H154"/>
  <c r="H1978"/>
  <c r="H1849"/>
  <c r="H751"/>
  <c r="H1374"/>
  <c r="H1323"/>
  <c r="H1623"/>
  <c r="H2385"/>
  <c r="H1519"/>
  <c r="H2494"/>
  <c r="H2867"/>
  <c r="H1410"/>
  <c r="H2397"/>
  <c r="H2382"/>
  <c r="H1924"/>
  <c r="H1225"/>
  <c r="H1233"/>
  <c r="H1232"/>
  <c r="H1235"/>
  <c r="E1185"/>
  <c r="A110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E2377" l="1"/>
  <c r="E1306"/>
  <c r="A521"/>
  <c r="A522" s="1"/>
  <c r="A523"/>
  <c r="A524" s="1"/>
  <c r="A525" s="1"/>
  <c r="A526" s="1"/>
  <c r="A527" s="1"/>
  <c r="A528" s="1"/>
  <c r="A529" s="1"/>
  <c r="A530" s="1"/>
  <c r="A531" s="1"/>
  <c r="E1305" l="1"/>
  <c r="A533"/>
  <c r="A532"/>
  <c r="E1304" l="1"/>
  <c r="A541"/>
  <c r="A542" s="1"/>
  <c r="A543" s="1"/>
  <c r="A534"/>
  <c r="A535" s="1"/>
  <c r="A536" s="1"/>
  <c r="A537" s="1"/>
  <c r="A538" s="1"/>
  <c r="E1303" l="1"/>
  <c r="A544"/>
  <c r="A545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539"/>
  <c r="A540" s="1"/>
  <c r="A546" s="1"/>
  <c r="A547" s="1"/>
  <c r="A548" s="1"/>
  <c r="E1302" l="1"/>
  <c r="A1164"/>
  <c r="A1161"/>
  <c r="E1301" l="1"/>
  <c r="A1162"/>
  <c r="A1165"/>
  <c r="E1300" l="1"/>
  <c r="A1169"/>
  <c r="A1163"/>
  <c r="A1170" s="1"/>
  <c r="A1171" s="1"/>
  <c r="A1172" s="1"/>
  <c r="A1167"/>
  <c r="A1168"/>
  <c r="E1299" l="1"/>
  <c r="A1176"/>
  <c r="A1177" s="1"/>
  <c r="A1173"/>
  <c r="A1174" s="1"/>
  <c r="A1175" s="1"/>
  <c r="E1298" l="1"/>
  <c r="A1179"/>
  <c r="A1178"/>
  <c r="A118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E1297" l="1"/>
  <c r="A1238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32"/>
  <c r="A1233" s="1"/>
  <c r="A1234" s="1"/>
  <c r="A1180"/>
  <c r="A1183"/>
  <c r="A1182"/>
  <c r="E1296" l="1"/>
  <c r="A1235"/>
  <c r="A1236" s="1"/>
  <c r="A1237"/>
  <c r="E1295" l="1"/>
  <c r="E1294" l="1"/>
  <c r="A1294" l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E3137"/>
  <c r="A2055" l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052"/>
  <c r="A2053" s="1"/>
  <c r="A2054" s="1"/>
  <c r="A2158" l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4" s="1"/>
  <c r="A2206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84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2258" l="1"/>
  <c r="A2265"/>
  <c r="A2259" l="1"/>
  <c r="A2266"/>
  <c r="A2267" l="1"/>
  <c r="A2260"/>
  <c r="A2261" l="1"/>
  <c r="A2268"/>
  <c r="A2269" l="1"/>
  <c r="A2262"/>
  <c r="A2270" l="1"/>
  <c r="A2263"/>
  <c r="A2264" l="1"/>
  <c r="A227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</calcChain>
</file>

<file path=xl/sharedStrings.xml><?xml version="1.0" encoding="utf-8"?>
<sst xmlns="http://schemas.openxmlformats.org/spreadsheetml/2006/main" count="11280" uniqueCount="4751">
  <si>
    <t>Фильтр песочный ламинированный Д. 650мм, 14,5м³/час, верх.подкл. 1½" POOL KING /LP650/без вентиля</t>
  </si>
  <si>
    <t>Фильтры LS Ламинированные с бок. клапаном</t>
  </si>
  <si>
    <t>LS450</t>
  </si>
  <si>
    <t>Фильтр песочный ламинированный Д. 450мм, 8м³/час, бок. подкл. 1½" POOL KING /LS450/без вентиля</t>
  </si>
  <si>
    <t>LS500</t>
  </si>
  <si>
    <t>Фильтр песочный ламинированный Д. 500мм,10-11.5м³/час, бок. подкл. 1½" POOL KING /LS500/без вентиля</t>
  </si>
  <si>
    <t>LS650</t>
  </si>
  <si>
    <t>Фильтр песочный ламинированный Д. 650мм, 16,2м³/час, бок. подкл.1½" POOL KING /LS650/без вентиля</t>
  </si>
  <si>
    <t>LS700</t>
  </si>
  <si>
    <t>Фильтр песочный ламинированный Д. 700мм, 19м³/час, бок. подкл. 1½" POOL KING /LS700/без вентиля</t>
  </si>
  <si>
    <t>Фильтры КP Шпульной навивки с верх. клапаном</t>
  </si>
  <si>
    <t>KP400</t>
  </si>
  <si>
    <t>Фильтр шпул. навивки Д.400мм, 6м³/час, верх. подкл. 1½" POOL KING /KP400/без вентиля</t>
  </si>
  <si>
    <t>KP450</t>
  </si>
  <si>
    <t>Фильтр шпул. навивки Д.450мм, 8м³/час, верх. подкл. 1½" POOL KING /KP450/без вентиля</t>
  </si>
  <si>
    <t>KP500</t>
  </si>
  <si>
    <t>Фланцевое соединение 140/7122140/</t>
  </si>
  <si>
    <t>Фланцевое соединение 200/7122200/</t>
  </si>
  <si>
    <t>Фланцевое соединение 250/7122250/</t>
  </si>
  <si>
    <t>Монтажный комплект Д160/7410160/</t>
  </si>
  <si>
    <t>Фланец Д50/7123050/</t>
  </si>
  <si>
    <t>Фланцевый переход Д50/7121050/</t>
  </si>
  <si>
    <t>Прокладка Д50/7127050/</t>
  </si>
  <si>
    <t>Фланцевый переход Д110/7121110/</t>
  </si>
  <si>
    <t>Фланцевый переход Д63/7121063/</t>
  </si>
  <si>
    <t>Фланец Д75/7123075/</t>
  </si>
  <si>
    <t>Фланец Д110/7123110/</t>
  </si>
  <si>
    <t>Прокладка Д75/7127075/</t>
  </si>
  <si>
    <t>Прокладка Д110/7127110/</t>
  </si>
  <si>
    <t>Фланцевый переход Д90/7121090/</t>
  </si>
  <si>
    <t>Фланец Д90/7123090/</t>
  </si>
  <si>
    <t>Прокладка Д90/7127090/</t>
  </si>
  <si>
    <t>Фланец Д140/7123140/</t>
  </si>
  <si>
    <t>Фланцевый переход Д140/7121140/</t>
  </si>
  <si>
    <t>Прокладка Д140/7127140/</t>
  </si>
  <si>
    <t>Смотровое стекло</t>
  </si>
  <si>
    <t>Смотровое стекло Д.75 /7421075/</t>
  </si>
  <si>
    <t>ЭЛЕКТРИЧЕСКИЙ НАГРЕВАТЕЛЬ СТАЛЬ 45 кВт С ТЕРМОСТАТОМ И ДАТЧИКОМ ПОТОКА</t>
  </si>
  <si>
    <t>ЭЛЕКТРИЧЕСКИЙ НАГРЕВАТЕЛЬ СТАЛЬ 60 кВт С ТЕРМОСТАТОМ И ДАТЧИКОМ ПОТОКА</t>
  </si>
  <si>
    <t>ЭЛЕКТРИЧЕСКИЙ НАГРЕВАТЕЛЬ СТАЛЬ 72 кВт С ТЕРМОСТАТОМ И ДАТЧИКОМ ПОТОКА</t>
  </si>
  <si>
    <t>12843</t>
  </si>
  <si>
    <t>12860</t>
  </si>
  <si>
    <t>ДАТЧИК ПОТОКА ДЛЯ НАГРЕВАТЕЛЕЙ ИЗ СТАЛИ</t>
  </si>
  <si>
    <t>12870</t>
  </si>
  <si>
    <t>ДАТЧИК ПОТОКА ДЛЯ НАГРЕВАТЕЛЕЙ ИЗ ПЛАСТИКА</t>
  </si>
  <si>
    <t>12856</t>
  </si>
  <si>
    <t>ДАТЧИК ДАВЛЕНИЯ</t>
  </si>
  <si>
    <t>ДОННЫЕ ОЧИСТИТЕЛИ</t>
  </si>
  <si>
    <t>PS7009</t>
  </si>
  <si>
    <t>ПРЯМОУГ. ЩЕТКА-НАСАДКА, КРЕПЛ. ПРИ ПОМ. ЗАЖИМА</t>
  </si>
  <si>
    <t>PS7008</t>
  </si>
  <si>
    <t>ЩЕТКА-НАСАДКА С ВОРСИНКАМИ ПО БОКАМ, КРЕПЛ. ПРИ ПОМ. ЗАЖИМА</t>
  </si>
  <si>
    <t>PS7013</t>
  </si>
  <si>
    <t>ТРИУГОЛЬНАЯ ЩЕТКА-НАСАДКА, КРЕПЛ. ПРИ ПОМ. ЗАЖИМА</t>
  </si>
  <si>
    <t>PS7005</t>
  </si>
  <si>
    <t>ЩЕТКА-НАСАДКА С КОЛЕСИКАМИ, КРЕПЛ. ПРИ ПОМ. ЗАЖИМА</t>
  </si>
  <si>
    <t>PS0502</t>
  </si>
  <si>
    <t>ПРЯМОУГ. ЩЕТКА-НАСАДКА ИЗ НЕРЖ. СТАЛИ, КРЕПЛ. ПРИ ПОМ. ЗАЖИМА</t>
  </si>
  <si>
    <t>PS7001</t>
  </si>
  <si>
    <t>ИЗОГНУТАЯ ЩЕТКА 28СМ, КРЕПЛ. ПРИ ПОМ. ЗАЖИМА</t>
  </si>
  <si>
    <t>PS7002</t>
  </si>
  <si>
    <t>ПРЯМАЯ ЩЕТКА, КРЕПЛ. ПРИ ПОМ. ЗАЖИМА</t>
  </si>
  <si>
    <t>PS7016</t>
  </si>
  <si>
    <t>СЕТКА ДЛЯ СБОРА МУСОРА СО ДНА БАС., КРЕПЛ. С ПОМ. ЗАЖИМА</t>
  </si>
  <si>
    <t>PS7007</t>
  </si>
  <si>
    <t>СЕТКА ДЛЯ СБОРА МУСОРА С ПОВЕРХН. БАС., КРЕПЛ. С ПОМ. ЗАЖИМА</t>
  </si>
  <si>
    <t>PS0605</t>
  </si>
  <si>
    <t>ТЕЛЕСК. АЛЮМ. ШТАНГА ДЛ. 2.4 - 4.8 М ДЛЯ СОЕДИН. ПРИ ПОМ. ЗАЖИМА</t>
  </si>
  <si>
    <t>PS0602</t>
  </si>
  <si>
    <t>ТЕЛЕСК. АЛЮМ. ШТАНГА ДЛ. 1.8 - 3.6 М ДЛЯ СОЕДИН. ПРИ ПОМ. ЗАЖИМА</t>
  </si>
  <si>
    <t>ТЕЛЕСК. АЛЮМ. ШТАНГА ДЛ. 3.75 - 7.5 М ДЛЯ СОЕДИН. ПРИ ПОМ. ЗАЖИМА</t>
  </si>
  <si>
    <t>PS7100</t>
  </si>
  <si>
    <t>ШЛАНГ 8 М 38ММ</t>
  </si>
  <si>
    <t>PS7104</t>
  </si>
  <si>
    <t>ШЛАНГ 10 М 38ММ</t>
  </si>
  <si>
    <t>PS7103</t>
  </si>
  <si>
    <t>ШЛАНГ 12 М 38ММ</t>
  </si>
  <si>
    <t>PS7102</t>
  </si>
  <si>
    <t>ШЛАНГ 15 М 38ММ</t>
  </si>
  <si>
    <t>PS7101</t>
  </si>
  <si>
    <t>ШЛАНГ 30 М 38ММ</t>
  </si>
  <si>
    <t>Муфта ПВХ 1,0 МПа d_160/US003160/</t>
  </si>
  <si>
    <t>US003160</t>
  </si>
  <si>
    <t>Пастилки хлора, 45кг. (7.0гр.) /EASIFLO/ hth /Н 800 029 Н1/30739</t>
  </si>
  <si>
    <t>Пастилки хлора, 25кг. (7.0гр.) /EASIFLO/ hth /Н 800 028 Н1/72299</t>
  </si>
  <si>
    <t>Хлор в гранулах 25.0 кг,GRANULAR;hth /H 800 007 H1/72303</t>
  </si>
  <si>
    <t>Хлор в гранулах  5.0кг,GRANULAR;hth /H 800 004 H4/30741</t>
  </si>
  <si>
    <t>Цилиндры 4.5кг. (300гр.) /гипохлорит кальция/,STICK300G; hth /H 800 044 H9/30738</t>
  </si>
  <si>
    <t>Стеновой проход для подключения фосунки, подкл. 2" /PA00324/</t>
  </si>
  <si>
    <t>Стеновой проход для подключения фосунки, подкл. 60мм /PA00324E/</t>
  </si>
  <si>
    <t>PA00295C</t>
  </si>
  <si>
    <t>PA00330</t>
  </si>
  <si>
    <t>PA00298</t>
  </si>
  <si>
    <t>PA00300</t>
  </si>
  <si>
    <t>PA00301C</t>
  </si>
  <si>
    <t>PADF2825C</t>
  </si>
  <si>
    <t>PADF2825V</t>
  </si>
  <si>
    <t>PADF2820</t>
  </si>
  <si>
    <t>PA00324</t>
  </si>
  <si>
    <t>PA00324E</t>
  </si>
  <si>
    <t>Теплообменники Pool King</t>
  </si>
  <si>
    <t>MF-80</t>
  </si>
  <si>
    <t>Теплообменник MF-  80 тип "MAXI-FLO" 28кВт Pool King</t>
  </si>
  <si>
    <t>MF-135</t>
  </si>
  <si>
    <t>Теплообменник MF-135 тип "MAXI-FLO" 40кВт Pool King</t>
  </si>
  <si>
    <t>MF-200</t>
  </si>
  <si>
    <t>Теплообменник MF-200 тип "MAXI-FLO" 60кВт Pool King</t>
  </si>
  <si>
    <t>MF-260</t>
  </si>
  <si>
    <t>Теплообменник MF-260 тип "MAXI-FLO" 75кВт Pool King</t>
  </si>
  <si>
    <t>MF-400</t>
  </si>
  <si>
    <t>Теплообменник MF-400 тип "MAXI-FLO" 120кВт Pool King</t>
  </si>
  <si>
    <t>Комплектующие к лестницам</t>
  </si>
  <si>
    <t>Лестницы серии ML Pool King</t>
  </si>
  <si>
    <t>ML202</t>
  </si>
  <si>
    <t>Лестница перелив. желоба 2 ступ. с накладкой люкс, нерж. AISI-304 POOL KING /ML202/</t>
  </si>
  <si>
    <t>ML203</t>
  </si>
  <si>
    <t>Лестница перелив. желоба 3 ступ. с накладкой люкс, нерж. AISI-304 POOL KING /ML203/</t>
  </si>
  <si>
    <t>ML204</t>
  </si>
  <si>
    <t>Лестница перелив. желоба 4 ступ. с накладкой люкс, нерж. AISI-304 POOL KING /ML204/</t>
  </si>
  <si>
    <t>ML205</t>
  </si>
  <si>
    <t>Лестница перелив. желоба 5 ступ. с накладкой люкс, нерж. AISI-304 POOL KING /ML205/</t>
  </si>
  <si>
    <t>Лестницы серии MURO FIBERPOOL</t>
  </si>
  <si>
    <t>YEMU043</t>
  </si>
  <si>
    <t>Лестница MURO 3 ступ. с накладкой люкс, нерж. AISI-304 (узкий борт) FIBERPOOL  /YEMU043/</t>
  </si>
  <si>
    <t>YEMU044</t>
  </si>
  <si>
    <t>Лестница MURO 4 ступ. с накладкой люкс, нерж. AISI-304 (узкий борт) FIBERPOOL  /YEMU044/</t>
  </si>
  <si>
    <t>YEMU164</t>
  </si>
  <si>
    <t>Лестница MURO 4 ступ. с накладкой люкс, нерж. AISI-316 (узкий борт) FIBERPOOL  /YEMU164/</t>
  </si>
  <si>
    <t>YEMU165</t>
  </si>
  <si>
    <t>Угол 90 ПВХ 1,0 МПа d _ 75мм /USE02075/</t>
  </si>
  <si>
    <t>USE02075</t>
  </si>
  <si>
    <t>Угол 90 ПВХ 1,0 МПа d _ 90мм /USE02090/</t>
  </si>
  <si>
    <t>USE02090</t>
  </si>
  <si>
    <t>Угол 90 ПВХ 1,0 МПа d _110мм /USE02110/</t>
  </si>
  <si>
    <t>USE02110</t>
  </si>
  <si>
    <t>Угол 90 ПВХ 1,0 МПа d _160мм /USE02160/</t>
  </si>
  <si>
    <t>USE02160</t>
  </si>
  <si>
    <t>АС 10.140</t>
  </si>
  <si>
    <t>АС 10.141</t>
  </si>
  <si>
    <t>Прожектор 300 Вт, 12 В (плитка)</t>
  </si>
  <si>
    <t>PH-минус 6 кг Bayrol</t>
  </si>
  <si>
    <t>PH-минус (порошок) 35 кг Bayrol</t>
  </si>
  <si>
    <t>PH-минус жидкий (35л) Bayrol</t>
  </si>
  <si>
    <t>Дезинфекция - Bayrol</t>
  </si>
  <si>
    <t>Дезинфекция на хлоре без стабилизатора</t>
  </si>
  <si>
    <t>ВариТаб 1,2 кг Bayrol</t>
  </si>
  <si>
    <t>Комплита 1,12 кг Bayrol</t>
  </si>
  <si>
    <t>Мультилонг 4кг. Bayrol</t>
  </si>
  <si>
    <t>Дезинфекция на хлоре стабилизированная</t>
  </si>
  <si>
    <t>Хлориклар 25 кг Bayrol</t>
  </si>
  <si>
    <t>Хлорификс 5 кг. Bayrol</t>
  </si>
  <si>
    <t>Хлориклар  1 кг Bayrol</t>
  </si>
  <si>
    <t>Хлориклар  5 кг Bayrol</t>
  </si>
  <si>
    <t>Хлорилонг 200 1кг Bayrol</t>
  </si>
  <si>
    <t>Хлорификс 1 кг Bayrol</t>
  </si>
  <si>
    <t>Хлорилонг 200 25 кг Bayrol</t>
  </si>
  <si>
    <t>Хлорилонг 200 5 кг Bayrol</t>
  </si>
  <si>
    <t>Хлорификс 25 кг Bayrol</t>
  </si>
  <si>
    <t>Гипохлорид жидкий 35 кг Bayrol</t>
  </si>
  <si>
    <t>Дезинфекция на активном кислороде</t>
  </si>
  <si>
    <t>Софт энд изи 4,48 кг Bayrol</t>
  </si>
  <si>
    <t>Байрошок 5л Bayrol</t>
  </si>
  <si>
    <t>Софт энд изи 5,04 кг Bayrol</t>
  </si>
  <si>
    <t>Софт энд изи 1.12 кг Bayrol</t>
  </si>
  <si>
    <t>Байрософт 22 л Bayrol</t>
  </si>
  <si>
    <t>Дезинфекция на броме и серебре</t>
  </si>
  <si>
    <t>Мембранный обратный клапан с монт. комплект. Д 50</t>
  </si>
  <si>
    <t>Мембранный обратный клапан с монт. комплект. Д 63</t>
  </si>
  <si>
    <t>Мембранный обратный клапан с монт. комплект. Д 75</t>
  </si>
  <si>
    <t>Куикфлок Супер 1л.(коагулянт) Bayrol</t>
  </si>
  <si>
    <t>Куикфлок жидкий 20 л (коагулянт) Bayrol</t>
  </si>
  <si>
    <t>Средства для очистки поверхности и фильтров</t>
  </si>
  <si>
    <t>Борднет спрей 1л Bayrol</t>
  </si>
  <si>
    <t>Адисан 1 кг Bayrol</t>
  </si>
  <si>
    <t>Декальцит Супер 1л Bayrol</t>
  </si>
  <si>
    <t>Декальцит Фильтр 1 кг Bayrol</t>
  </si>
  <si>
    <t>Средства для консервации</t>
  </si>
  <si>
    <t>Пурипул Супер 1л. Bayrol</t>
  </si>
  <si>
    <t>Средства от известковых отложений</t>
  </si>
  <si>
    <t>Кальцинекс Пул 1 л / Кальцинекс 1 л Bayrol</t>
  </si>
  <si>
    <t>PAMA829M7PE</t>
  </si>
  <si>
    <t>Фильтр шпул. навивки Д.1800мм, 125м³/час, подкл. 6", сопл. POOL KING /K1800с/</t>
  </si>
  <si>
    <t>K1800с</t>
  </si>
  <si>
    <t>Фильтр шпул. навивки Д.2000мм, 157м³/час, подкл. 6", сопл. POOL KING /K2000с/</t>
  </si>
  <si>
    <t>K2000с</t>
  </si>
  <si>
    <t>ПРОТИВОТОК ДВУХСТРУЙНЫЙ БЕЗ ЗАКЛАДНОЙ "TAIFUN-DUO" НАСОС 2,6КВТ 380В 1050Л/МИН</t>
  </si>
  <si>
    <t>7613050</t>
  </si>
  <si>
    <t>ЗАКЛАДНАЯ ПРОТИВОТОКА "TAIFUN-DUO" ИЗ БРОНЗЫ</t>
  </si>
  <si>
    <t>7991020</t>
  </si>
  <si>
    <t>ПОРУЧЕНЬ "TAIFUN" И "TAIFUN-DUO" ИЗ НЕРЖАВЕЮЩЕЙ СТАЛИ AISI-316</t>
  </si>
  <si>
    <t>ВЕРХНИЙ ШЕСТИПОЗИЦИОННЫЙ ВЕНТИЛЬ ДЛЯ ФИЛЬРА ROMA</t>
  </si>
  <si>
    <t>PS6501</t>
  </si>
  <si>
    <t>БОКОВОЙ АВТОМАТИЧЕСКИЙ ВЕНТИЛЬ С СЕНСОРНЫМ УПРАВЛЕНИЕМ 1 1/2</t>
  </si>
  <si>
    <t>PS6502</t>
  </si>
  <si>
    <t>Водопад "Кобра 500"</t>
  </si>
  <si>
    <t>АС 01.070</t>
  </si>
  <si>
    <t>АС 01.110</t>
  </si>
  <si>
    <t>Водопад "Ласточкин хвост"</t>
  </si>
  <si>
    <t>АС 01.010</t>
  </si>
  <si>
    <t>Водопад "Рондо 400"</t>
  </si>
  <si>
    <t>АС 01.020</t>
  </si>
  <si>
    <t>Водопад "Рондо 500"</t>
  </si>
  <si>
    <t>АС 01.030</t>
  </si>
  <si>
    <t>Водопад "Рондо 700"</t>
  </si>
  <si>
    <t>АС 01.050</t>
  </si>
  <si>
    <t>Водопад "Русалка 600"</t>
  </si>
  <si>
    <t>АС 01.040</t>
  </si>
  <si>
    <t>Водопад "Русалка 500"</t>
  </si>
  <si>
    <t>АС 01.400</t>
  </si>
  <si>
    <t>ДОННЫЙ ГЕЙЗЕР В КОМПЛЕКТЕ С ЛИЦЕВОЙ ЧАСТЬЮ И КОМПРЕССОРОМ 1,3 кВт</t>
  </si>
  <si>
    <t>8500050</t>
  </si>
  <si>
    <t>КОМПЛЕКТ ЗАКЛАДНЫХ (ЗАКЛАДНАЯ ГЕЙЗЕРА И ПНЕВМОПУСКАТЕЛЯ)</t>
  </si>
  <si>
    <t>ДОННЫЙ ГЕЙЗЕР (ПОД ПЛЕНКУ)</t>
  </si>
  <si>
    <t>8522050</t>
  </si>
  <si>
    <t>МОНТАЖНЫЙ КОМПЛЕКТ ДЛЯ ЗАКЛАДНОЙ ГЕЙЗЕРА И ПНЕВМОПУСКАТЕЛЯ</t>
  </si>
  <si>
    <t>АС 05.015</t>
  </si>
  <si>
    <t>Клапан автодолива</t>
  </si>
  <si>
    <t>АС 05.260</t>
  </si>
  <si>
    <t>Регулятор уровня воды</t>
  </si>
  <si>
    <t>АС 05.370</t>
  </si>
  <si>
    <t>Скимвак</t>
  </si>
  <si>
    <t>АС 05.070</t>
  </si>
  <si>
    <t>Скиммер</t>
  </si>
  <si>
    <t>АС 05.070/L</t>
  </si>
  <si>
    <t>Скиммер (AISI 316)</t>
  </si>
  <si>
    <t>АС 05.072</t>
  </si>
  <si>
    <t xml:space="preserve">Скиммер с камерой автодолива </t>
  </si>
  <si>
    <t>АС 05.073/L</t>
  </si>
  <si>
    <t>Скиммер с камерой автодолива с датчиком уровня (AISI 316)</t>
  </si>
  <si>
    <t>Скиммер с камерой автодолива с датчиком уровня</t>
  </si>
  <si>
    <t>АС 05.180</t>
  </si>
  <si>
    <t>Скиммер с удлинённым раструбом</t>
  </si>
  <si>
    <t>АС 05.180/L</t>
  </si>
  <si>
    <t>Скиммер с удлинённым раструбом (AISI 316)</t>
  </si>
  <si>
    <t>АС 05.270</t>
  </si>
  <si>
    <t>Скиммер с удлиненным раструбом, плитка</t>
  </si>
  <si>
    <t>АС 05.500</t>
  </si>
  <si>
    <t>Скиммер с узким раструбом</t>
  </si>
  <si>
    <t>АС 05.500/L</t>
  </si>
  <si>
    <t>Скиммер с узким раструбом (AISI 316)</t>
  </si>
  <si>
    <t>АС 05.170</t>
  </si>
  <si>
    <t xml:space="preserve">Скиммер с широким раструбом </t>
  </si>
  <si>
    <t>АС 05.160</t>
  </si>
  <si>
    <t>Скиммер узкий</t>
  </si>
  <si>
    <t>АС 05.160/L</t>
  </si>
  <si>
    <t>Скиммер узкий (AISI 316)</t>
  </si>
  <si>
    <t>АС 05.240</t>
  </si>
  <si>
    <t>Скиммер, плитка</t>
  </si>
  <si>
    <t>ФОРСУНКА ПОДКЛЮЧЕНИЯ ПЫЛЕСОСА ИЗ ABS-ПЛАСТИКА С ВНЕШНЕЙ РЕЗЬБОЙ 2" И ВНУТР. Д.50 БЕТ. БАС.</t>
  </si>
  <si>
    <t>1748220</t>
  </si>
  <si>
    <t>МОДУЛЬ РЕШЕТКИ ДЛЯ ИЗГИБОВ ВЫС. 35 ММ, ШИР. 195 ММ / МЕТР</t>
  </si>
  <si>
    <t>1748221</t>
  </si>
  <si>
    <t>МОДУЛЬ РЕШЕТКИ ДЛЯ ИЗГИБОВ ВЫС. 35 ММ, ШИР. 245 ММ /  МЕТР</t>
  </si>
  <si>
    <t>1748222</t>
  </si>
  <si>
    <t>МОДУЛЬ РЕШЕТКИ ДЛЯ ИЗГИБОВ ВЫС. 35 ММ, ШИР. 295 ММ /  МЕТР</t>
  </si>
  <si>
    <t>1748223</t>
  </si>
  <si>
    <t>Донный слив 2" 150х150, плитка (внутр. резьба) (AISI 316)</t>
  </si>
  <si>
    <t>АС 09.161</t>
  </si>
  <si>
    <t>АС 08.001</t>
  </si>
  <si>
    <t>Слив переливного лотка, плитка</t>
  </si>
  <si>
    <t>АС 08.002</t>
  </si>
  <si>
    <t>Водозабор для гидромассажа 2"</t>
  </si>
  <si>
    <t>АС 08.020</t>
  </si>
  <si>
    <t>Водозабор 20 м3/ч, 2" Д 154</t>
  </si>
  <si>
    <t>АС 08.030</t>
  </si>
  <si>
    <t>АС 08.061</t>
  </si>
  <si>
    <t>Водозабор 60 м3/ч, плитка</t>
  </si>
  <si>
    <t>АС 08.091</t>
  </si>
  <si>
    <t>Водозабор 90 м3/ч, плитка</t>
  </si>
  <si>
    <t>АС 08.121</t>
  </si>
  <si>
    <t xml:space="preserve">ПАНЕЛЬ УПРАВЛЕНИЯ ПЕРЕЛИВНОЙ ЕМКОСТЬЮ В КОМПЛЕКТЕ С ДАТЧИКАМИ </t>
  </si>
  <si>
    <t xml:space="preserve">ПАНЕЛЬ УПРАВЛЕНИЯ СИСТЕМОЙ АВТОМАТИЧЕСКОГО ДОЛИВА </t>
  </si>
  <si>
    <t>VC068</t>
  </si>
  <si>
    <t>ПАНЕЛЬ АВТОМАТИЧЕСКОГО УПРАВЛЕНИЯ 5-ТИ ВЕНТИЛЬНОЙ СИСТЕМЫ</t>
  </si>
  <si>
    <t>VC041</t>
  </si>
  <si>
    <t>ПАНЕЛЬ УПРАВЛЕНИЯ ТЕПЛООБМЕННИКОМ И ФИЛЬТРАЦИЕЙ</t>
  </si>
  <si>
    <t>VC047</t>
  </si>
  <si>
    <t>ПАНЕЛЬ УПРАВЛЕНИЯ ЭЛЕКТРОНАГРЕВАТЕЛЕМ И ФИЛЬТРАЦИЕЙ</t>
  </si>
  <si>
    <t>ЗАКЛАДНЫЕ В ЧАШУ</t>
  </si>
  <si>
    <t>А050В</t>
  </si>
  <si>
    <t>ПАНЕЛЬ УПРАВЛЕНИЯ 2.2 кВт</t>
  </si>
  <si>
    <t>1302080</t>
  </si>
  <si>
    <t>НАСОС ДВУХСТРУЙНОГО ПРООТИВОТОКА "JET SWIM 2000" 4кВт 78 М3/Ч</t>
  </si>
  <si>
    <t>1302030</t>
  </si>
  <si>
    <t>АС 07.011/L</t>
  </si>
  <si>
    <t>Щётка для стен с щетинами 46 см /PAWB100/ изогнутая</t>
  </si>
  <si>
    <t>КОМПЛЕКТ НАСОСНЫЙ (АРМАТУРА, НАСОС 2,6 кВт, ДВЕ МАССАЖНЫЕ ДЮЗАЫ, НАКЛАДКА ИЗ Н/С AISI-316 ДЛЯ ВОДОЗАБОРА)</t>
  </si>
  <si>
    <t>8600050</t>
  </si>
  <si>
    <t>КОМПЛЕКТ ЗАКЛАДНЫХ (ДВЕ ЗАКЛАДНЫЕ МАССАЖНОЙ ДЮЗЫ, ВОДОЗАБОР)</t>
  </si>
  <si>
    <t>7322060</t>
  </si>
  <si>
    <t>ПАНЕЛЬ УПРАВЛЕНИЯ 2,6 кВт</t>
  </si>
  <si>
    <t>ГИДРОМАССАЖНАЯ УСТАНОВКА COMBI-WHIRL 2 (ПОД ПЛЕНКУ)</t>
  </si>
  <si>
    <t>МОНТАЖНЫЙ КОМПЛЕКТ ДЛЯ ДЮЗЫ И ВОДОЗАБОРА (НЕОБХОДИМО ТРИ КОМПЛЕКТА)</t>
  </si>
  <si>
    <t>ПАНЕЛЬ УПРАВЛЕНИЯ ФИЛЬТРАЦИЕЙ IML ИСПАНИЯ</t>
  </si>
  <si>
    <t>АВТОМАТИКА, УПРАВЛЕНИЕ</t>
  </si>
  <si>
    <t>Станция дозирования флокулянта, Серия "BASIC PRO" от 2,5 мл/ч до 25 мл/ч</t>
  </si>
  <si>
    <t>SFKBA1PM1000</t>
  </si>
  <si>
    <t>Станция дозирования флокулянта, Серия "BASIC PRO" от 15,1 мл/ч до 151 мл/ч с трубкой 6x10  от 3,8 мл/ч до 37,8 мл/ч с трубкой 3x8</t>
  </si>
  <si>
    <t>Kontrol 800 Серия PR800: измерение и регулирование pH/ Redox</t>
  </si>
  <si>
    <t>Kontrol 800  Серия PC800: измерение и регулирование Ph и Свободного хлора</t>
  </si>
  <si>
    <t>Kontrol 800  Серия PRC800: измерение и регулирование pH, Rx и Свободного хлора</t>
  </si>
  <si>
    <t>Kontrol 800  Серия CL800:измерение и регулирование свободного хлора</t>
  </si>
  <si>
    <t>KPS02DM00000</t>
  </si>
  <si>
    <t>KPS01DM00000</t>
  </si>
  <si>
    <t>KPS03DM00000</t>
  </si>
  <si>
    <t>KPS04DM00000</t>
  </si>
  <si>
    <t>Потенциостатические панели управления, серия “KONTROL 800”</t>
  </si>
  <si>
    <t>“KONTROL 800” Серия PC800: измерение и регулирование pH и Свободного хлора. ****Датчик хлора в комплект поставки не входит</t>
  </si>
  <si>
    <t>“KONTROL 800” Серия PRC800: измерение и регулирование pH, Свободного хлора и контроль Redox потенциала.
****Датчик хлора в комплект поставки не входит</t>
  </si>
  <si>
    <t>Конич. переход ПВХ 1,0 МПа d_ 75х63/US0047563/</t>
  </si>
  <si>
    <t>US0047563</t>
  </si>
  <si>
    <t>Светильники встраиваемые 300Вт</t>
  </si>
  <si>
    <t>Подводный светильник 300Вт из ABS-пластика для бетонного бассейна, кабель 3,6м. /PA07844-C/PA07842C</t>
  </si>
  <si>
    <t>Подводный светильник 300Вт из ABS-пластика для пленочного бассейна, кабель 3,6м. /PA07844-V/</t>
  </si>
  <si>
    <t>Светильники встраиваемые 50Вт</t>
  </si>
  <si>
    <t>Подводный светильник 50Вт из ABS-пластика для сборн. бассейнов и ванн спа, кабель 2,5м. /PA17883V/</t>
  </si>
  <si>
    <t>Подводный светильник 50Вт из ABS-пластика для пленочного бассейна , с закл., кабель 2,5м. /PA17886/</t>
  </si>
  <si>
    <t>Подводный светильник 50В из ABS-пластика для бетонного бассейна, с закл., кабель 2,5м. /PA17885/</t>
  </si>
  <si>
    <t>Подводный светильник 50Вт из ABS-пластика для бетонного бассейна , кабель 2,5м. /PA17883/</t>
  </si>
  <si>
    <t>Светильники накладные</t>
  </si>
  <si>
    <t>Подводный светильник 100 Вт из нерж. стали для бетон. бассейна, POOLKING/TLUP-100/</t>
  </si>
  <si>
    <t>Подводный светильник 100Вт из ABS-пластика для бетон. бассейна, POOLKING/TL-CP100/</t>
  </si>
  <si>
    <t>Подводный светильник 100Вт из ABS-пластика для бетон. бассейна, POOLKING /TL-АP100/</t>
  </si>
  <si>
    <t>Подводный светильник 100Вт из ABS-пластика универсальный , кабель 3,4м. /PAPL-P100V/</t>
  </si>
  <si>
    <t>Подводный светильник 150 Вт из нерж. стали для бетон. бассейна, POOL KING /TLT150/</t>
  </si>
  <si>
    <t>Светильники светодиодные и панели упр.</t>
  </si>
  <si>
    <t>Панель управления светодиод. светильниками без трансформатора, POOL KING/YAQ-01/</t>
  </si>
  <si>
    <t>Подводный светильник светодиодный из ABS-пластика 1,5Вт универсальн.,с закл.,кабель 2,5м/TLFP-Led18V</t>
  </si>
  <si>
    <t>Подводный светильник светодиодный из ABS-пластика 1,5Вт для с/р бас. и СПА,кабель 2,5м./TLGP-Led18V/</t>
  </si>
  <si>
    <t>Подводный светильник светодиодный из нержавеющей стали 18Вт POOL KING /TLT-Led252/</t>
  </si>
  <si>
    <t>Подводный светильник светодиодный из нержавеющей стали 30Вт POOL KING /TLT-Led546/</t>
  </si>
  <si>
    <t>Подводный светильник светодиодный  из ABS-пластика  6Вт POOL KING /TLBP-Led72/</t>
  </si>
  <si>
    <t>Подводный светильник светодиодный  из ABS-пластика 18Вт POOL KING /TLBP-Led252/</t>
  </si>
  <si>
    <t>Панель управления светодиод. светильниками со встроен. трансформ.100Вт и пультами, POOL KING/YAQ-02/</t>
  </si>
  <si>
    <t>Подводный светильник светодиодный RGB (многоцветный) из ABS-пластика 12Вт POOL KING /TLQP-LED12/</t>
  </si>
  <si>
    <t>ФОРСУНКА НЕРЕГУЛИРУЕМАЯ С ЛИЦЕВОЙ ЧАСТЬЮ Д50 ИЗ ABS-ПЛАСТИКА</t>
  </si>
  <si>
    <t>04045</t>
  </si>
  <si>
    <t>РЕГУЛЯТОР ВОЗДУХА ИЗ ABS-ПЛАСТИКА Д25</t>
  </si>
  <si>
    <t>04050</t>
  </si>
  <si>
    <t>04047</t>
  </si>
  <si>
    <t>КНОПКА ВКЛЮЧЕНИЯ С НАКЛАДКОЙ ИЗ ABS-ПЛАСТИКА</t>
  </si>
  <si>
    <t>04048</t>
  </si>
  <si>
    <t>09667</t>
  </si>
  <si>
    <t>04111</t>
  </si>
  <si>
    <t>04054</t>
  </si>
  <si>
    <t>ПНЕВМОШЛАНГ Д3,5 ММ ЗА 1 МЕТР</t>
  </si>
  <si>
    <t>А017L</t>
  </si>
  <si>
    <t xml:space="preserve">УНИВЕРСАЛЬНАЯ ФОРСУНКА ДЛЯ ИСКУСТВЕННОГО ТЕЧЕНИЯ ИЗ ABS-ПЛАСТИКА ДЛЯ. ПЛЕН. БАС. </t>
  </si>
  <si>
    <t>ПНЕВМОКНОПКА ПРОТИВОТОКА С НАКЛАДКОЙ ИЗ ABS-ПЛАСТИКА</t>
  </si>
  <si>
    <t>А035</t>
  </si>
  <si>
    <t xml:space="preserve">ЛИЦЕВАЯ ЧАСТЬ ИЗ ABS-ПЛАСТИКА ПРОТИВОТОКА С ЗАКЛАДНОЙ И ПНЕВМОКНОПКОЙ </t>
  </si>
  <si>
    <t>А017-10</t>
  </si>
  <si>
    <t>1301280</t>
  </si>
  <si>
    <t>НАСОС ОДНОСТРУЙНОГО ПРООТИВОТОКА "JET SWIM 1200" 2.2кВт 54 М3/Ч</t>
  </si>
  <si>
    <t>1301230</t>
  </si>
  <si>
    <t>Емкость из ПЭ 1000 л прямоугольная для питьевой воды, 1300х650х1635 мм (LxBxH), цвет синий</t>
  </si>
  <si>
    <t xml:space="preserve">Емкость для питьевой воды из ПЭ прямоугольной формы. V 1500 л. 
Размеры LxBxH: 1500 х 750 х 1650 мм, D горловины 385 мм, масса 67 </t>
  </si>
  <si>
    <t>Емкость из ПЭ 2000 л прямоугольная для питьевой воды, 2150х760х1510 мм (LxBxH), D горловины 385 мм.</t>
  </si>
  <si>
    <t>ФИЛЬТР "VOLCANO" 0.6М Д.1050, ПАТР. Д.90 43 М3/Ч, СКОРОСТЬ  50 М3/Ч/М2</t>
  </si>
  <si>
    <t>VFS1200</t>
  </si>
  <si>
    <t>ФИЛЬТР "VOLCANO" 0.6М Д.1200, ПАТР. Д.90 56 М3/Ч, СКОРОСТЬ  50 М3/Ч/М2</t>
  </si>
  <si>
    <t>VFS41200</t>
  </si>
  <si>
    <t>ФИЛЬТР "VOLCANO" 0.6М Д.1200, ПАТР. 3" 56 М3/Ч, СКОРОСТЬ  50 М3/Ч/М3</t>
  </si>
  <si>
    <t>TID1050063</t>
  </si>
  <si>
    <t>ФИЛЬТР "VOLCANO" 1М Д.1050, ПАТР. Д.63 17 М3/Ч, СКОРОСТЬ  20 М3/Ч/М2</t>
  </si>
  <si>
    <t>TID1050075</t>
  </si>
  <si>
    <t>ФИЛЬТР "VOLCANO" 1М Д.1050, ПАТР. Д.75 25-34 М3/Ч, СКОРОСТЬ  30-40 М3/Ч/М2</t>
  </si>
  <si>
    <t>TID1050090</t>
  </si>
  <si>
    <t>ФИЛЬТР "VOLCANO" 1М Д.1050, ПАТР. Д.90 43 М3/Ч, СКОРОСТЬ  50 М3/Ч/М2</t>
  </si>
  <si>
    <t>TID1200075</t>
  </si>
  <si>
    <t>ФИЛЬТР "VOLCANO" 1М Д.1200, ПАТР. Д.75 20-33 М3/Ч, СКОРОСТЬ  20-30 М3/Ч/М2</t>
  </si>
  <si>
    <t>TID1200090</t>
  </si>
  <si>
    <t>ФИЛЬТР "VOLCANO" 1М Д.1200, ПАТР. Д.90 40 М3/Ч, СКОРОСТЬ  45 М3/Ч/М2</t>
  </si>
  <si>
    <t>TID1400075</t>
  </si>
  <si>
    <t>ФИЛЬТР "VOLCANO" 1М Д.1400, ПАТР. Д.75 30 М3/Ч, СКОРОСТЬ  20 М3/Ч/М2</t>
  </si>
  <si>
    <t>TID1400090</t>
  </si>
  <si>
    <t>ФИЛЬТР "VOLCANO" 1М Д.1400, ПАТР. Д.90 46 М3/Ч, СКОРОСТЬ  30 М3/Ч/М2</t>
  </si>
  <si>
    <t>TID1400110</t>
  </si>
  <si>
    <t>ФИЛЬТР "VOLCANO" 1М Д.1400, ПАТР. Д.110 61 М3/Ч, СКОРОСТЬ  40 М3/Ч/М2</t>
  </si>
  <si>
    <t>TID1600090</t>
  </si>
  <si>
    <t>ФИЛЬТР "VOLCANO" 1М Д.1600, ПАТР. Д.90 40 М3/Ч, СКОРОСТЬ  20 М3/Ч/М2</t>
  </si>
  <si>
    <t>TID1600110</t>
  </si>
  <si>
    <t>ФИЛЬТР "VOLCANO" 1М Д.1600, ПАТР. Д.110 60 М3/Ч, СКОРОСТЬ  30 М3/Ч/М2</t>
  </si>
  <si>
    <t>TID1600125</t>
  </si>
  <si>
    <t>ФИЛЬТР "VOLCANO" 1М Д.1600, ПАТР. Д.125 80 М3/Ч, СКОРОСТЬ  40 М3/Ч/М2</t>
  </si>
  <si>
    <t>TID1800090</t>
  </si>
  <si>
    <t>ФИЛЬТР "VOLCANO" 1М Д.1800, ПАТР. Д.90 50 М3/Ч, СКОРОСТЬ 20 М3/Ч/М2</t>
  </si>
  <si>
    <t>TID1800110</t>
  </si>
  <si>
    <t>НАВЕСНОЙ ПРОТИВОТОК С ОСВЕЩЕНИЕМ 60 М3/Ч 380 В</t>
  </si>
  <si>
    <t>BSW80s/2200(single)</t>
  </si>
  <si>
    <t>НАВЕСНОЙ ПРОТИВОТОК БЕЗ ОСВЕЩЕНИЕМ 54 М3/Ч 230 В</t>
  </si>
  <si>
    <t>BSW80s/3000(three)</t>
  </si>
  <si>
    <t>НАВЕСНОЙ ПРОТИВОТОК БЕЗ ОСВЕЩЕНИЕМ 75 М3/Ч 380 В</t>
  </si>
  <si>
    <t>ОБОРУДОВАНИЕ ДЛЯ СОРЕВНОВАНИЙ</t>
  </si>
  <si>
    <t>ЗЕЛЕНЫЙ СВЕТОФИЛЬТР ДЛЯ СВЕТИЛЬНИКОВ "STANDART"</t>
  </si>
  <si>
    <t>B03123</t>
  </si>
  <si>
    <t>СИНИЙ СВЕТОФИЛЬТР ДЛЯ СВЕТИЛЬНИКОВ "STANDART"</t>
  </si>
  <si>
    <t>АТТРАКЦИОНЫ</t>
  </si>
  <si>
    <t>TB180085</t>
  </si>
  <si>
    <t>ГОРКА ПРЯМАЯ 1,5М</t>
  </si>
  <si>
    <t>TB180086</t>
  </si>
  <si>
    <t>ГОРКА С ПОВАРОТОМ ВПРАВО 1,78М</t>
  </si>
  <si>
    <t>ГОРКА С ПОВАРОТОМ ВЛЕВО 1,78М</t>
  </si>
  <si>
    <t xml:space="preserve">G4C </t>
  </si>
  <si>
    <t>ГОРКА С УНИВЕРСАЛЬНЫМ ПОВОРОТОМ 1,8М</t>
  </si>
  <si>
    <t xml:space="preserve">XS-GR-SS </t>
  </si>
  <si>
    <t>ГОРКА С ПОВАРОТОМ ВПРАВО 1,2М</t>
  </si>
  <si>
    <t>ГОРКА С ПОВАРОТОМ ВЛЕВО 1,2М</t>
  </si>
  <si>
    <t>ГОРКА С ПОВАРОТОМ ВПРАВО 2М</t>
  </si>
  <si>
    <t>ГОРКА С ПОВАРОТОМ ВЛЕВО 2М</t>
  </si>
  <si>
    <t>НPE3010-1</t>
  </si>
  <si>
    <t>1SL2040 EUROPA бокс АВВ 8М внут. уст. бел. бел.</t>
  </si>
  <si>
    <t>Заказчик:</t>
  </si>
  <si>
    <t>Телефон:</t>
  </si>
  <si>
    <t>mail:</t>
  </si>
  <si>
    <t> 9900103011</t>
  </si>
  <si>
    <t xml:space="preserve">Инжектор реагентов </t>
  </si>
  <si>
    <t>PSS3</t>
  </si>
  <si>
    <t>Держатель электрода</t>
  </si>
  <si>
    <t xml:space="preserve">Набор для обработки хлором.
1,2 кг Гранулы стабилизированного хлора
1,2 кг Порошок-шок без хлора
2 кг pH минус
1,2 кг pH плюс </t>
  </si>
  <si>
    <t>6013000</t>
  </si>
  <si>
    <t>СУППОРТ НАПОЛЬНЫЙ С КРЕПЛЕНИЕМ НА ФЛАНЦАХ</t>
  </si>
  <si>
    <t>6014000</t>
  </si>
  <si>
    <t>СУППОРТ НАПОЛЬНЫЙ ПЕРЕНОСНОЙ</t>
  </si>
  <si>
    <t>6015000</t>
  </si>
  <si>
    <t>СУППОРТ НАПОЛЬНЫЙ ПЕРЕНОСНОЙ С ОДНОЙ ПОДВИЖНОЙ ОПОРОЙ</t>
  </si>
  <si>
    <t>6016000</t>
  </si>
  <si>
    <t>СУППОРТ НАПОЛЬНЫЙ С КРЕПЛЕНИЕМ НА РЕГ-МЫХ ПО  ВЫСОТЕ ФЛАНЦАХ</t>
  </si>
  <si>
    <t>6017000</t>
  </si>
  <si>
    <t>СУППОРТ НАПОЛЬНЫЙ С ПЕРЕНОСНОЙ Т-СТОЙКОЙ</t>
  </si>
  <si>
    <t>6015100</t>
  </si>
  <si>
    <t>СУППОРТ НАПОЛЬНЫЙ С ДВУМИ ПОДВИЖНЫМИ ОПОРАМИ</t>
  </si>
  <si>
    <t>6011544</t>
  </si>
  <si>
    <t>ТЕЛЕСКОПИЧЕСКАЯ ТРУБА РАЗМЕРОМ 2,7-4,4 М</t>
  </si>
  <si>
    <t>6011754</t>
  </si>
  <si>
    <t>ТЕЛЕСКОПИЧЕСКАЯ ТРУБА РАЗМЕРОМ 3,7-5,4 М</t>
  </si>
  <si>
    <t>6011971</t>
  </si>
  <si>
    <t>ТЕЛЕСКОПИЧЕСКАЯ ТРУБА РАЗМЕРОМ 5,4-7,1 М</t>
  </si>
  <si>
    <t>6019044</t>
  </si>
  <si>
    <t>СМАТЫВАЮЩЕЕ УСТРОЙСТВО С ЭЛЕКТРИЧЕСКИМ ПРИВОДОМ 2,7-4,4 М</t>
  </si>
  <si>
    <t>6019054</t>
  </si>
  <si>
    <t>6019071</t>
  </si>
  <si>
    <t>СМАТЫВАЮЩЕЕ УСТРОЙСТВО С ЭЛЕКТРИЧЕСКИМ ПРИВОДОМ 3,7-5,4 М</t>
  </si>
  <si>
    <t>СМАТЫВАЮЩЕЕ УСТРОЙСТВО С ЭЛЕКТРИЧЕСКИМ ПРИВОДОМ 5,4-7,1 М</t>
  </si>
  <si>
    <t>TP-RGB-001</t>
  </si>
  <si>
    <t>Сенсорная окнопка пуска аттракционов в компл. с блоком управления, бетонный бассейн</t>
  </si>
  <si>
    <t>Сенсорная окнопка пуска аттракционов в компл. с блоком управления, пленочный бассейн</t>
  </si>
  <si>
    <t>TPL-RGB-001</t>
  </si>
  <si>
    <t>310.000.0840</t>
  </si>
  <si>
    <t>WATERFRIEND exclusiv Chlor (MRD-3) Система для измерения и регулирования хлора, pH и Redox с доступом к сети Интернет ( с 2-мя доз. насосами)</t>
  </si>
  <si>
    <t>pH-электрод ( до -10С)</t>
  </si>
  <si>
    <t>Редокс-электрод (до -10С)</t>
  </si>
  <si>
    <t>212.060.0703</t>
  </si>
  <si>
    <t>pH-электрод ( до -30С)</t>
  </si>
  <si>
    <t>212.060.0713</t>
  </si>
  <si>
    <t>Редокс-электрод (до -30С)</t>
  </si>
  <si>
    <t>226.040.1250</t>
  </si>
  <si>
    <t>Датчик хлора для MRD-3</t>
  </si>
  <si>
    <t>221.103.0177</t>
  </si>
  <si>
    <t>Запасной шланг  для дозирующего насоса, без крепления</t>
  </si>
  <si>
    <t>209.000.4861</t>
  </si>
  <si>
    <t>Запасная фильтровальная сетка (нерж. сталь)</t>
  </si>
  <si>
    <t>300.288.2110</t>
  </si>
  <si>
    <t>Блок управл. фильтрацией и нагревом Pool-Master-230, Для однофазной сети. Аналоговое часовое реле, электронный регулятор температуры, контрольные индикаторы работы фильтра и нагрева воды. Датчик температуры Ø 10 мм с кабелем 1,5 м(300.288.2110)</t>
  </si>
  <si>
    <t>310.008.2530</t>
  </si>
  <si>
    <t>РС-30,  Блок управл. фильтрацией и нагревом Pool-Control-30. Для однофазной сети, с устройством управления обратной промывкой с помощью 2-х гидроклапанов(обратная и чистая промывка), защита от замерзания. В комплект входит датчик температуры Ø 10 мм с кабелем 1,5 м(310.008.2530)</t>
  </si>
  <si>
    <t>300.288.2130</t>
  </si>
  <si>
    <t>Блок управл. фильтрацией и нагревом Pool-Master-400 (0-8), Для одно- и трехфазной сети. Аналоговое часовое реле,бесступенчатая электронная защита насоса (до 8А) с индикатором сбоя и разблокировкой, контрольными индикаторами работы фильтра и нагрева воды. Датчик температуры Ø 10 мм с кабелем 1,5 м(300.288.2130)</t>
  </si>
  <si>
    <t>212.070.0520</t>
  </si>
  <si>
    <r>
      <rPr>
        <sz val="8"/>
        <rFont val="Arial"/>
        <family val="2"/>
        <charset val="204"/>
      </rPr>
      <t>Внешняя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панель управления Touch (утапливаемая) с большим тактильным монитором, металическим корпусом для утопленного монтажа, монтажной рамкой для керамической плитки и хромированной накладной рамкой.</t>
    </r>
  </si>
  <si>
    <t>Блок управления уровнем воды NR-3 (без магнитного клапана)</t>
  </si>
  <si>
    <t>313.000.0035</t>
  </si>
  <si>
    <t>Блок управления уровнем воды NR-3 с демпфированным магнитным клапаном G 1/2",230В</t>
  </si>
  <si>
    <t>Комплект электродов (5 штук) для блока управления  NR-12-TRS-2</t>
  </si>
  <si>
    <t>Блок управления переливной ёмкостью NR-12-TRS-2 без ЭМ клапана</t>
  </si>
  <si>
    <t>310.550.0400</t>
  </si>
  <si>
    <t>EURMATIK.net Многофункциональный блок управления с тактильным монитором и доступом в сеть</t>
  </si>
  <si>
    <t>310.550.0161</t>
  </si>
  <si>
    <t>EURMATIK сервопривод 24 В. Без соединительго кабеля</t>
  </si>
  <si>
    <t>303.000.0047</t>
  </si>
  <si>
    <t>Поплавковый минипереключатель(комплект) В комплекте с 5-ти метровымкабелем и держателем</t>
  </si>
  <si>
    <t>202.160.0420</t>
  </si>
  <si>
    <t>Соединительный кабель EUROMATIK, 3 м</t>
  </si>
  <si>
    <t>310.610.0000</t>
  </si>
  <si>
    <t>330.083.0000</t>
  </si>
  <si>
    <t>Блок управления цветовой подсветкой Color-Control.net</t>
  </si>
  <si>
    <t>US001063-10</t>
  </si>
  <si>
    <t>Труба ПВХ напорная Д 63мм (PN-10)/US001063-10/</t>
  </si>
  <si>
    <t>US001075-10</t>
  </si>
  <si>
    <t>Труба ПВХ напорная Д 75мм (PN-10)/US001075-10/</t>
  </si>
  <si>
    <t>US001090-10</t>
  </si>
  <si>
    <t>Труба ПВХ напорная Д 90мм (PN-10)/US001090/</t>
  </si>
  <si>
    <t>90054669</t>
  </si>
  <si>
    <t>90054668</t>
  </si>
  <si>
    <t>90056292</t>
  </si>
  <si>
    <t>90054670</t>
  </si>
  <si>
    <t>90054643</t>
  </si>
  <si>
    <t>90054642</t>
  </si>
  <si>
    <t>90054645</t>
  </si>
  <si>
    <t>90054646</t>
  </si>
  <si>
    <t>90054648</t>
  </si>
  <si>
    <t>90054649</t>
  </si>
  <si>
    <t>90054637</t>
  </si>
  <si>
    <t>90054639</t>
  </si>
  <si>
    <t>90054641</t>
  </si>
  <si>
    <t>90054651</t>
  </si>
  <si>
    <t>90054652</t>
  </si>
  <si>
    <t>90054650</t>
  </si>
  <si>
    <t>90054683</t>
  </si>
  <si>
    <t>90054684</t>
  </si>
  <si>
    <t>90054675</t>
  </si>
  <si>
    <t>90054676</t>
  </si>
  <si>
    <t>90054674</t>
  </si>
  <si>
    <t>90054673</t>
  </si>
  <si>
    <t>90054672</t>
  </si>
  <si>
    <t>90054655</t>
  </si>
  <si>
    <t>90054681</t>
  </si>
  <si>
    <t>90054654</t>
  </si>
  <si>
    <t>90054656</t>
  </si>
  <si>
    <t>90054657</t>
  </si>
  <si>
    <t>90054658</t>
  </si>
  <si>
    <t>90054678</t>
  </si>
  <si>
    <t>90054682</t>
  </si>
  <si>
    <t>Альгицид 1 кг    (жидкая)</t>
  </si>
  <si>
    <t>Альгицид средство для бассейнов (10кг)    (жидкая)</t>
  </si>
  <si>
    <t>Альгицид средство для бассейнов (30кг)    (жидкая)</t>
  </si>
  <si>
    <t>Дез-щее ср-во быстр, стаб. хлор гранулы 1 кг    (сухая)</t>
  </si>
  <si>
    <t>Дез-щее ср-во быстр, стаб. хлор гранулы 10 кг    (сухая)</t>
  </si>
  <si>
    <t>Дез-щее ср-во быстр, стаб. хлор гранулы 5 кг    (сухая)</t>
  </si>
  <si>
    <t>Дез-щее ср-во быстр, стаб. хлор табл. (20г) 1,5 кг    (сухая)</t>
  </si>
  <si>
    <t>Дез-щее ср-во быстр, стаб. хлор табл. (20г) 25кг    (сухая)</t>
  </si>
  <si>
    <t>Дез-щее ср-во быстр, стаб. хлор табл. (20г) 4кг    (сухая)</t>
  </si>
  <si>
    <t>Дез-щее ср-во медлен, стаб. хлор компл. действия (200г) 1кг    (сухая)</t>
  </si>
  <si>
    <t>Дез-щее ср-во медлен, стаб. хлор компл. действия (200г) 3 кг    (сухая)</t>
  </si>
  <si>
    <t>Дез-щее ср-во медлен, стаб. хлор компл. действия (200г) 5кг    (сухая)</t>
  </si>
  <si>
    <t>Дез-щее ср-во медлен, стаб. хлор табл. (200г) 5кг    (сухая)</t>
  </si>
  <si>
    <t>Дез-щее ср-во медлен, стаб. хлор табл.(200г) 12кг    (сухая)</t>
  </si>
  <si>
    <t>Дез. средство д/бассейнов 12 кг    (жидкая)</t>
  </si>
  <si>
    <t>Коагулянт в таб. ведра 1,5 кг    (сухая)</t>
  </si>
  <si>
    <t>Коагулянт ср-во для бассейнов 5 кг    (жидкая)</t>
  </si>
  <si>
    <t>Коагулянт средство для бассейнов (35 кг)    (жидкая)</t>
  </si>
  <si>
    <t>Регулятор "pH-минус" гранулы 13 кг    (сухая)</t>
  </si>
  <si>
    <t>Регулятор "pH-минус" гранулы 25 кг    (сухая)</t>
  </si>
  <si>
    <t>Регулятор "pH-минус" гранулы 4 кг    (сухая)</t>
  </si>
  <si>
    <t>Регулятор рН-минус 12 кг    (жидкая)</t>
  </si>
  <si>
    <t>Альгицид средство для бассейнов (5кг)    (жидкая)</t>
  </si>
  <si>
    <t>Дез-щее ср-во медлен, стаб. хлор табл.(200г) 1кг    (сухая)</t>
  </si>
  <si>
    <t>Дез. средство д/бассейнов 33 кг    (жидкая)</t>
  </si>
  <si>
    <t>Коагулянт в таб. ведра 4 кг    (сухая)</t>
  </si>
  <si>
    <t>Коагулянт средство для бассейнов 1,1 кг    (жидкая)</t>
  </si>
  <si>
    <t>Регулятор "pH-минус" гранулы 1 кг    (сухая)</t>
  </si>
  <si>
    <t>Регулятор "рН-минус" 35 кг    (жидкая)</t>
  </si>
  <si>
    <t>Регулятор "pH-плюс" гранулы 1 кг    (сухая)</t>
  </si>
  <si>
    <t>Регулятор рН-плюс 35 кг    (жидкая)</t>
  </si>
  <si>
    <t>Химия АКВАТИКС Каустик, Россия</t>
  </si>
  <si>
    <t>PDP TECHNOPOOL 2PHRX 1,4-3 л/час (В комплект входят датчики рН и Redox, держатели датчиков, хомуты крепления для монтажа датчиков и клапанов инжекторных, трубки напорные и заборные, клапны инжекторные и заборные, буферные растворы калибровочные)</t>
  </si>
  <si>
    <t xml:space="preserve">Держатель датчика в трубу, резьбовой G1/2" </t>
  </si>
  <si>
    <t>ADPST1</t>
  </si>
  <si>
    <t>ADSP6000111</t>
  </si>
  <si>
    <t>ХОМУТ ДЛЯ ДЕРЖАТЕЛЯ ДАТЧИКА (РЕЗЬБА G1/2") DN 50</t>
  </si>
  <si>
    <t>Подающая трубка полиэтилен (2 метра)</t>
  </si>
  <si>
    <t>ADSP6000078</t>
  </si>
  <si>
    <t>Всасывающая трубка ПВХ (2 м етра)</t>
  </si>
  <si>
    <t>ADSP6000546</t>
  </si>
  <si>
    <t>Донный фильтр (полипропилен)</t>
  </si>
  <si>
    <t>ADSP6000001</t>
  </si>
  <si>
    <t>ADSP6200007</t>
  </si>
  <si>
    <t>Инжекционный шариковый клапан 1/2" (полипропилен)</t>
  </si>
  <si>
    <t>ADSPH4</t>
  </si>
  <si>
    <t>ADSPH7</t>
  </si>
  <si>
    <t xml:space="preserve">БУФЕРНЫЙ РАСТВОР рН4 </t>
  </si>
  <si>
    <t xml:space="preserve">БУФЕРНЫЙ РАСТВОР рН7 </t>
  </si>
  <si>
    <t>ADSRX</t>
  </si>
  <si>
    <t xml:space="preserve">БУФЕРНЫЙ РАСТВОР RX </t>
  </si>
  <si>
    <t>ADELTPH05</t>
  </si>
  <si>
    <t>Электрод рН А-РН-5, длинна кабеля 5м</t>
  </si>
  <si>
    <t>ADELTRX05</t>
  </si>
  <si>
    <t>PDP TECHNOPOOL2 PH-RX 1,4-1,4 л/час (В комплект входят датчики рН и Redox, держатели датчиков, хомуты крепления для монтажа датчиков и клапанов инжекторных, трубки напорные и заборные, клапны инжекторные и заборные, буферные растворы калибровочные)</t>
  </si>
  <si>
    <t>PDP TECHNOPOOL3 PH/RX/TIMER 1,4-1,4-1,4 л/час (В комплект входят датчики рН и Redox, держатели датчиков, хомуты крепления для монтажа датчиков и клапанов инжекторных, трубки напорные и заборные, клапны инжекторные и заборные, буферные растворы калибровочные)</t>
  </si>
  <si>
    <t>AD0T00G0G000M100</t>
  </si>
  <si>
    <t>AD0T00G0T000M100</t>
  </si>
  <si>
    <t>AD4600G0G000M100</t>
  </si>
  <si>
    <t>Подводный светильник 100Вт из ABS-пластика под пленку, кабель 3м.FIBERPOOL /YILPEL100/</t>
  </si>
  <si>
    <t>ОБОРУДОВАНИЕ ДЛЯ СОРЕВНОВАНИЙ Pool King</t>
  </si>
  <si>
    <t>Станция дозирования флокулянта, Серия "BASIC PRO" ЗАПЧАСТЬ Электроплата для всех выше-перечисленных моделей насо-сов</t>
  </si>
  <si>
    <t xml:space="preserve">Станция дозирования флокулянта, Серия "BASIC PRO" </t>
  </si>
  <si>
    <t>SFKBA2PM1000</t>
  </si>
  <si>
    <t>SFKBA3PM1000</t>
  </si>
  <si>
    <t>SFKBA4PM1000</t>
  </si>
  <si>
    <t>SFKBA5PM1000</t>
  </si>
  <si>
    <t>RIC0151200</t>
  </si>
  <si>
    <t>Насос для дозирования флокулянта, серия «DYNAMIK PRO»</t>
  </si>
  <si>
    <t>SKFK1H01M1000</t>
  </si>
  <si>
    <t>SKFK1H02M1000</t>
  </si>
  <si>
    <t>SKFK1H03M1000</t>
  </si>
  <si>
    <t>SKFK1H04M1000</t>
  </si>
  <si>
    <t>SKFK1H05M1000</t>
  </si>
  <si>
    <t>Насос для дозирования флокулянта, серия «DYNAMIK PRO» от 2,5 мл/ч до 25 мл/ч</t>
  </si>
  <si>
    <t xml:space="preserve">Насос для дозирования флокулянта, серия «DYNAMIK PRO» от 15,1 мл/ч до 151 мл/ч с трубкой 6x10 от 3,8 мл/ч до 37,8 мл/ч с трубкой 3x8 </t>
  </si>
  <si>
    <t>Насос для дозирования флокулянта, серия «DYNAMIK PRO» от 151,2 мл/ч до 1512 мл/ч</t>
  </si>
  <si>
    <t>Подводный светильник светодиодный из ABS-пластика многоцветный,1,5Вт для с/р бас. и СПА/PA01810/</t>
  </si>
  <si>
    <t>Подводный светильник светодиодный из ABS-пластика многоцветный 1,5Вт универсальн.,с закл.,/PA01810N/</t>
  </si>
  <si>
    <t>Подводный светильник светодиодный белого свечения из ABS-пластика 1,5Вт для с/р бас. и СПА/PA01811/</t>
  </si>
  <si>
    <t>Боковой вентиль 2" к фильтрам  FIBERPOOL /ZVM2/</t>
  </si>
  <si>
    <t>Фильтры  Amazon  для общественных басс. FIBERPOOL</t>
  </si>
  <si>
    <t>VFL212090</t>
  </si>
  <si>
    <t>Фильтр ламинированный Д.1200мм, 56м³/час, подкл. 90мм(3"), трубч.,без обвязки FIBERPOOL /VFL212090/</t>
  </si>
  <si>
    <t>VFL214011</t>
  </si>
  <si>
    <t>Фильтр ламинированный Д.1400мм, 77м³/час, подкл. 110мм(4"), трубч., без обвязки FIBERPOOL/VFL214011/</t>
  </si>
  <si>
    <t>VFL216011</t>
  </si>
  <si>
    <t>Фильтр ламинированный Д.1600мм, 100м³/час, подкл. 110мм(4"), трубч.,без обвязки FIBERPOOL/VFL216011/</t>
  </si>
  <si>
    <t>Фильтры серии SAN SEBASTIAN FIBERPOOL</t>
  </si>
  <si>
    <t>ZMC76021</t>
  </si>
  <si>
    <t>Фильтр песочный ламин. SAN SEBASTIAN Д.760мм, 22,5м³/ч, бок.подкл.2" FIBERPOOL/ZMC76021/ без вент.</t>
  </si>
  <si>
    <t>ZMC90021</t>
  </si>
  <si>
    <t>Фильтр песочный ламин. SAN SEBASTIAN Д.900мм, 30м³/ч, бок.подкл. 2" FIBERPOOL/ZMC90021/ без вент.</t>
  </si>
  <si>
    <t>Фильтры серии Vaso FIBERPOOL</t>
  </si>
  <si>
    <t>ZVV5201</t>
  </si>
  <si>
    <t>Фильтр песочный ламин. мод.VASO Д. 520мм, 10,5м³/час, бок. подкл. 1½"  FIBERPOOL /ZVV5201/ без вент.</t>
  </si>
  <si>
    <t>ZVV6401</t>
  </si>
  <si>
    <t>Фильтр песочный ламин. мод.VASO Д. 640мм, 16м³/час, бок. подкл. 1½"  FIBERPOOL /ZVV6401/ без вент.</t>
  </si>
  <si>
    <t>ZVV7602</t>
  </si>
  <si>
    <t>Фильтр песочный ламин. мод.VASO Д. 760мм, 22,5м³/час, бок. подкл. 2"  FIBERPOOL /ZVV7602/ без вент.</t>
  </si>
  <si>
    <t>ZVV9002</t>
  </si>
  <si>
    <t>Фильтр песочный ламин. мод.VASO Д. 900мм, 30м³/час, бок. подкл. 2"  FIBERPOOL /ZVV9002/ без вент.</t>
  </si>
  <si>
    <t>НАСОС "FDN-22" ИЗ ЧУГУНА С ПРЕФИЛЬТРОМ 142,8М3/Ч, Н=10, 380В, 3000 ОБОРОТОВ В МИНУТУ</t>
  </si>
  <si>
    <t>1FN10200T4V</t>
  </si>
  <si>
    <t>НАСОС "FDN325Н" ИЗ ЧУГУНА С ПРЕФИЛЬТРОМ 32,3М3/Ч, Н=10, 380В, 1500 ОБОРОТОВ В МИНУТУ</t>
  </si>
  <si>
    <t>1FN10300T4V</t>
  </si>
  <si>
    <t>НАСОС "FDN326Н" ИЗ ЧУГУНА С ПРЕФИЛЬТРОМ 39,7М3/Ч, Н=10, 380В, 1500 ОБОРОТОВ В МИНУТУ</t>
  </si>
  <si>
    <t>1FN10400T4V</t>
  </si>
  <si>
    <t>A590145H1</t>
  </si>
  <si>
    <t>A590175H1</t>
  </si>
  <si>
    <t>A591121H1</t>
  </si>
  <si>
    <t>DPD#1 - свободный хлор, 100 шт</t>
  </si>
  <si>
    <t>DPD#3 - связанный хлор, 100 шт</t>
  </si>
  <si>
    <t>pH, 100 шт</t>
  </si>
  <si>
    <t>ОБЩАЯ ЩЕЛОЧНОСТЬ, 100 шт</t>
  </si>
  <si>
    <t>A501230Q1</t>
  </si>
  <si>
    <t>BAQUACIL тестер актив кислород/PHMB/pH</t>
  </si>
  <si>
    <t>BAQUACIL Перезаправка для тестера актив кислород/PHMB/pH</t>
  </si>
  <si>
    <t xml:space="preserve">ПРОФИЛАКТИКА И КОРРЕКЦИЯ </t>
  </si>
  <si>
    <t>L800731H9</t>
  </si>
  <si>
    <t>L800735H9</t>
  </si>
  <si>
    <t>L800739H1</t>
  </si>
  <si>
    <t>KONTRAL Альгицид, 1 л</t>
  </si>
  <si>
    <t>KONTRAL Альгицид, 5 л</t>
  </si>
  <si>
    <t>KONTRAL Альгицид, 20 л</t>
  </si>
  <si>
    <t>L800701H1</t>
  </si>
  <si>
    <t>L800703H9</t>
  </si>
  <si>
    <t>L800709H1</t>
  </si>
  <si>
    <t>KLERAL Альгицид непенящийся, 20 л</t>
  </si>
  <si>
    <t>KLERAL Альгицид непенящийся, 1 л</t>
  </si>
  <si>
    <t>KLERAL Альгицид непенящийся, 5 л</t>
  </si>
  <si>
    <t>L800753H9</t>
  </si>
  <si>
    <t>АНКЕРНОЕ КРЕПЛЕНИЕ С БОЛТАМИ Д43 ММ</t>
  </si>
  <si>
    <t>СМАТЫВАЮЩИЕ УСТРОЙСТВА</t>
  </si>
  <si>
    <t>ТЕПЛООБМЕННИК СПЛАВ МЕДИ И НИКЕЛЯ 70 кВт</t>
  </si>
  <si>
    <t>51142С</t>
  </si>
  <si>
    <t>Приборы для контроля редокс-потенциала, Серии «BASIC» MV-1,5</t>
  </si>
  <si>
    <t>Приборы для контроля редокс-потенциала, Серии «BASIC» MV-5</t>
  </si>
  <si>
    <t>SMVBASPA0000</t>
  </si>
  <si>
    <t>SMVBASPA5000</t>
  </si>
  <si>
    <t>Приборы для контроля pH и редокс-потенциала, Серии «BASIC» pH-MV-1,5</t>
  </si>
  <si>
    <t>Приборы для контроля pH и редокс-потенциала, Серии «BASIC» pH-MV-5</t>
  </si>
  <si>
    <t>SPMBASPA0000</t>
  </si>
  <si>
    <t>SPMBASPA5000</t>
  </si>
  <si>
    <t>Приборы для контроля pH и редокс-потенциала,  или КИСЛОРОД Серии «BASIC»</t>
  </si>
  <si>
    <t>Станция контроля и дозирования по pH и Кислороду ( Ox)  Pool Basic PH\OX</t>
  </si>
  <si>
    <t>SPMBASPA0023</t>
  </si>
  <si>
    <t>Приборы для контроля pH и редокс-потенциала + флокулянт POOL BASIC Ph/Rx/Floc</t>
  </si>
  <si>
    <t>SPMBASPA0024</t>
  </si>
  <si>
    <t>Цифровые насосы серии «DYNAMIK» с программированием по времени дозирования</t>
  </si>
  <si>
    <t>Цифровые насосы серии «DYNAMIK» с программированием по времени дозирования  DYNAMIK TIME</t>
  </si>
  <si>
    <t>SKCK1H40M1000</t>
  </si>
  <si>
    <t>Цифровые насосы с недельным таймером на 10 событий в день, серия «BASIC TIME»</t>
  </si>
  <si>
    <t>Цифровые насосы с недельным таймером на 10 событий в день, серия «BASIC TIME» от 2,5 мл/ч до 25 мл/ч</t>
  </si>
  <si>
    <t>Цифровые насосы с недельным таймером на 10 событий в день, серия «BASIC TIME» от 15,1 мл/ч до 151 мл/ч с трубкой 6x10 от 3,8 мл/ч до 37,8 мл/ч с трубкой 3x8</t>
  </si>
  <si>
    <t>Цифровые насосы с недельным таймером на 10 событий в день, серия «BASIC TIME» от 151,2 мл/ч до 1512 мл/ч</t>
  </si>
  <si>
    <t>ДОННАЯ ФОРСУНКА ИЗ БРОНЗЫ 1 1/2" С НАКЛАДКОЙ ИЗ НЕРЖАВЕЮЩЕЙ СТАЛИ AISI-316 ПОД БЕТОН</t>
  </si>
  <si>
    <t>3862050</t>
  </si>
  <si>
    <t>МОНТАЖНЫЙ КОМПЛЕКТ ДОННОЙ ФОРСУНКИ ПОД ПЛЕНКУ</t>
  </si>
  <si>
    <t>3864020</t>
  </si>
  <si>
    <t>ДОННАЯ ФОРСУНКА ИЗ БРОНЗЫ 2" С НАКЛАДКОЙ ИЗ НЕРЖАВЕЮЩЕЙ СТАЛИ AISI-316 ПОД БЕТОН</t>
  </si>
  <si>
    <t>3916020</t>
  </si>
  <si>
    <t>ФОРСУНКА ПОДКЛЮЧЕНИЯ ПЫЛЕСОСА 2" ИЗ БРОНЗЫ С НАКЛАДКОЙ ИЗ НЕРЖАВЕЮЩЕЙ СТАЛИ AISI-316 ПОД БЕТОН</t>
  </si>
  <si>
    <t>3945020</t>
  </si>
  <si>
    <t>ФОРСУНКА ПОДКЛЮЧЕНИЯ ПЫЛЕСОСА 2" ИЗ НЕРЖАВЕЮЩЕЙ СТАЛИ AISI-316 ПОД ПЛЕНКУ</t>
  </si>
  <si>
    <t>3945500</t>
  </si>
  <si>
    <t>МОНТАЖНЫЙ КОМПЛЕКТ ФОРСУНКИ ПОДКЛЮЧЕНИЯ ПЫЛЕСОСА</t>
  </si>
  <si>
    <t>4130020</t>
  </si>
  <si>
    <t xml:space="preserve">ЛИЦЕВАЯ ЧАСТЬ СВЕТИЛЬНИК 300ВТ С НАКЛАДКОЙ ИЗ НЕРЖАВЕЮЩЕЙ СТАЛИ AISI-316 </t>
  </si>
  <si>
    <t>4100050</t>
  </si>
  <si>
    <t xml:space="preserve">ЗАКЛАДНАЯ СВЕТИЛЬНИКА 300ВТ ИЗ БРОНЗЫ </t>
  </si>
  <si>
    <t>МОНТАЖНЫЙ КОМПЛЕКТ СВЕТИЛЬНИКА 300ВТ ПОД ПЛЕНКУ</t>
  </si>
  <si>
    <t xml:space="preserve">ЛИЦЕВАЯ ЧАСТЬ СВЕТИЛЬНИК 50ВТ С НАКЛАДКОЙ ИЗ НЕРЖАВЕЮЩЕЙ СТАЛИ AISI-316 </t>
  </si>
  <si>
    <t xml:space="preserve">ЗАКЛАДНАЯ СВЕТИЛЬНИКА 50ВТ ИЗ БРОНЗЫ </t>
  </si>
  <si>
    <t>МОНТАЖНЫЙ КОМПЛЕКТ СВЕТИЛЬНИКА 50ВТ ПОД ПЛЕНКУ</t>
  </si>
  <si>
    <t>СОЕДИНИТЕЛЬНАЯ КОРОБКА ИЗ БРОНЗЫ ДЛЯ СВЕТИЛЬНИКОВ</t>
  </si>
  <si>
    <t>ОСВЕЩЕНИЕ POOLKING КИТАЙ</t>
  </si>
  <si>
    <t>8669220</t>
  </si>
  <si>
    <t>МАССАЖНАЯ ФОРСУНКА 8 М3/Ч ИЗ БРОНЗЫ С НАКЛАДКОЙ ИЗ НЕРЖАВЕЮЩЕЙ СТАЛИ AISI-316</t>
  </si>
  <si>
    <t>8669420</t>
  </si>
  <si>
    <t>МАССАЖНАЯ МНОГОСТРУЙНАЯ ФОРСУНКА 8 М3/Ч ИЗ БРОНЗЫ С НАКЛАДКОЙ ИЗ НЕРЖАВЕЮЩЕЙ СТАЛИ AISI-316</t>
  </si>
  <si>
    <t>8669850</t>
  </si>
  <si>
    <t>ЗАКЛАДНАЯ ФОРСУНКИ 8 М3/Ч ИЗ БРОНЗЫ</t>
  </si>
  <si>
    <t>8669950</t>
  </si>
  <si>
    <t>МОНТАЖНЫЙ КОМПЛЕКТ ДЛЯ ДВУХ ФОРСУНОК 8 М3/Ч ПОД ПЛЕНКУ</t>
  </si>
  <si>
    <t>8641050</t>
  </si>
  <si>
    <t xml:space="preserve">ЗАКЛАДНАЯ ВОДОЗАБОРА 16М3/Ч ИЗ БРОНЗЫ </t>
  </si>
  <si>
    <t>8671520</t>
  </si>
  <si>
    <t>Хомут трубный Д 90 с дюбелем и ножкой</t>
  </si>
  <si>
    <t>Хомут трубный Д 110 с дюбелем и ножкой</t>
  </si>
  <si>
    <t>НАСОС "FDN132V" ИЗ ЧУГУНА С ПРЕФИЛЬТРОМ 169М3/Ч, Н=10, 380В, 1500 ОБОРОТОВ В МИНУТУ</t>
  </si>
  <si>
    <t>1FNV2000T4V</t>
  </si>
  <si>
    <t>НАСОС "FDN133V" ИЗ ЧУГУНА С ПРЕФИЛЬТРОМ 330,4М3/Ч, Н=10, 380В, 1500 ОБОРОТОВ В МИНУТУ</t>
  </si>
  <si>
    <t>1FNV2500T4V</t>
  </si>
  <si>
    <t>НАСОС "FDN134V" ИЗ ЧУГУНА С ПРЕФИЛЬТРОМ 375,4М3/Ч, Н=10, 380В, 1500 ОБОРОТОВ В МИНУТУ</t>
  </si>
  <si>
    <t>1GIA0500T4V</t>
  </si>
  <si>
    <t>108.100.5150</t>
  </si>
  <si>
    <t>212.060.0702</t>
  </si>
  <si>
    <t>212.060.0712</t>
  </si>
  <si>
    <t>08316</t>
  </si>
  <si>
    <t>ВОДОЗАБОР C НАКЛАДКОЙ ИЗ НЕРЖ. СТАЛИ, ПЛЕН. БАС, Д.90</t>
  </si>
  <si>
    <t>15863</t>
  </si>
  <si>
    <t>СТАРТОВАЯ ТУМБА ВЫС. 0,4 М, ИЗ НЕРЖ. СТАЛИ</t>
  </si>
  <si>
    <t>00144-4461</t>
  </si>
  <si>
    <t>АНКЕР КРЕПЛЕНИЯ ТУМБ (КОМПЛЕКТ)</t>
  </si>
  <si>
    <t>PD010146</t>
  </si>
  <si>
    <t>PD010147</t>
  </si>
  <si>
    <t>27578</t>
  </si>
  <si>
    <t>28760</t>
  </si>
  <si>
    <t>K2300с</t>
  </si>
  <si>
    <t>Фильтр шпул. навивки Д.2300мм, 206м³/час, подкл. 8", сопл., доп.опции POOL KING /K2300сд/</t>
  </si>
  <si>
    <t>K2300сд</t>
  </si>
  <si>
    <t>Фильтр шпул. навивки Д.2300мм, 206м³/час, подкл. 8", трубч., без обвязки POOL KING /K2300т/</t>
  </si>
  <si>
    <t>K2300т</t>
  </si>
  <si>
    <t>Фильтр шпул. навивки Д.2300мм, 206м³/час, подкл. 8", трубч., доп.опции POOL KING /K2300тд/</t>
  </si>
  <si>
    <t>K2300тд</t>
  </si>
  <si>
    <t>Вентили и вентильные группы Pool King</t>
  </si>
  <si>
    <t>Вентильная группа подкл. 3"</t>
  </si>
  <si>
    <t>Вентильная группа подкл. 4"</t>
  </si>
  <si>
    <t>Вентильная группа подкл. 6"</t>
  </si>
  <si>
    <t>MT01-05(CP 1,5)</t>
  </si>
  <si>
    <t>Вентильная группа подкл. 8"</t>
  </si>
  <si>
    <t>HL122500</t>
  </si>
  <si>
    <t>HL122700</t>
  </si>
  <si>
    <t>HL123000</t>
  </si>
  <si>
    <t>HL141900</t>
  </si>
  <si>
    <t>HL142500</t>
  </si>
  <si>
    <t>HL143000</t>
  </si>
  <si>
    <t>PS7018D</t>
  </si>
  <si>
    <t>SER100</t>
  </si>
  <si>
    <t>ПОЛИЭТИЛ. БАК ДЛЯ ХРАНЕНИЯ ХИМ. ПРЕПАРАТОВ, 120 Л</t>
  </si>
  <si>
    <t>46570</t>
  </si>
  <si>
    <t xml:space="preserve">ПРУТОК ДЛЯ ПЕРЕМЕШИВАНИЯ, ДЛ. 60 СМ </t>
  </si>
  <si>
    <t>PS7018G</t>
  </si>
  <si>
    <t>АВТОМАТИЧ. "IN-LINE" ДОЗАТОР БРОМА ТРИХЛОРА ИЛИ КИСЛОРОДА, ЕМКОСТЬ 4 КГ</t>
  </si>
  <si>
    <t>PS7018E</t>
  </si>
  <si>
    <t>Тройник 90 ПВХ 1,0 МПа d _ 75мм/UST01075/</t>
  </si>
  <si>
    <t>UST01075</t>
  </si>
  <si>
    <t>ABB Aвтоматич.выкл-ль 2-полюсный 40А S202</t>
  </si>
  <si>
    <t>ABB Aвтоматич.выкл-ль 3-полюсный 6А S203</t>
  </si>
  <si>
    <t>ABB Aвтоматич.выкл-ль 3-полюсный 10А S203</t>
  </si>
  <si>
    <t>ABB Aвтоматич.выкл-ль 3-полюсный 16А S203</t>
  </si>
  <si>
    <t>ABB Aвтоматич.выкл-ль 3-полюсный 20А S203</t>
  </si>
  <si>
    <t>ABB Aвтоматич.выкл-ль 3-полюсный 25А S203</t>
  </si>
  <si>
    <t>FV08500</t>
  </si>
  <si>
    <t>ФИЛЬТР "LISBOA" Д500 10М3/Ч C БОК. ПОДКЛЮЧЕНИЕМ 1 1/2" БЕЗ ВЕНТИЛЯ</t>
  </si>
  <si>
    <t>FV08600</t>
  </si>
  <si>
    <t>ФИЛЬТР "LISBOA" Д600 16 М3/Ч C БОК. ПОДКЛЮЧЕНИЕМ 1 1/2" БЕЗ ВЕНТИЛЯ</t>
  </si>
  <si>
    <t>FV08750</t>
  </si>
  <si>
    <t>ФИЛЬТР "LISBOA" Д750 18,3-19-23,5 М3/Ч C БОК. ПОДКЛЮЧЕНИЕМ 2" БЕЗ ВЕНТИЛЯ</t>
  </si>
  <si>
    <t>FINI100500</t>
  </si>
  <si>
    <t>ФИЛЬТР "NILO" 1М Д500 8-10М3/Ч C БОК. ПОДКЛЮЧЕНИЕМ 1 1/2" БЕЗ ВЕНТИЛЯ</t>
  </si>
  <si>
    <t>FINI100650</t>
  </si>
  <si>
    <t>ФИЛЬТР "NILO" 1М Д650 16М3/Ч C БОК. ПОДКЛЮЧЕНИЕМ 1 1/2" БЕЗ ВЕНТИЛЯ</t>
  </si>
  <si>
    <t>АС 07.021</t>
  </si>
  <si>
    <t>АС 07.210</t>
  </si>
  <si>
    <t>Форсунка стеновая "Универсал"</t>
  </si>
  <si>
    <t>АС 07.210/L</t>
  </si>
  <si>
    <t>АС 07.030</t>
  </si>
  <si>
    <t>Форсунка донная рассеивающая</t>
  </si>
  <si>
    <t>АС 07.040</t>
  </si>
  <si>
    <t>Форсунка донная прямоточная</t>
  </si>
  <si>
    <t>АС 07.040/L</t>
  </si>
  <si>
    <t>АС 07.050</t>
  </si>
  <si>
    <t>Форсунка донная комбинированная</t>
  </si>
  <si>
    <t>АС 07.260</t>
  </si>
  <si>
    <t>US008050</t>
  </si>
  <si>
    <t>Держатель трубн. ПВХ высокий_d63мм,без клипсы/US008063/</t>
  </si>
  <si>
    <t>Klasik A  ELOX 6410х 3320</t>
  </si>
  <si>
    <t>Klasik A  ELOX</t>
  </si>
  <si>
    <t>Klasik A  белый, дерево 6410х 3320</t>
  </si>
  <si>
    <t>Klasik A  белый, дерево</t>
  </si>
  <si>
    <t>Klasik A  ANTHRACITE 6410х 3320</t>
  </si>
  <si>
    <t>Klasik A  ANTHRACITE</t>
  </si>
  <si>
    <t>Klasik B  ELOX 8520 х 4280</t>
  </si>
  <si>
    <t>Klasik B  белый, дерево 8520 х 4280</t>
  </si>
  <si>
    <t>Klasik B  ANTHRACITE 8520 х 4280</t>
  </si>
  <si>
    <t>Klasik B  ELOX</t>
  </si>
  <si>
    <t>Klasik B  белый, дерево</t>
  </si>
  <si>
    <t>Klasik B  ANTHRACITE</t>
  </si>
  <si>
    <t>Klasik C  ELOX 10630 х 5140</t>
  </si>
  <si>
    <t>Klasik C  белый, дерево 10630 х 5140</t>
  </si>
  <si>
    <t>Klasik C  ANTHRACITE 10630 х 5140</t>
  </si>
  <si>
    <t>Klasik C  ELOX</t>
  </si>
  <si>
    <t>Klasik C  белый, дерево</t>
  </si>
  <si>
    <t>Klasik C  Excellence ANTHRACITE</t>
  </si>
  <si>
    <t>Klasik A  ExcellenceANTHRACITE</t>
  </si>
  <si>
    <t>Klasik B  Excellenceбелый, дерево</t>
  </si>
  <si>
    <t>Klasik B Excellence ANTHRACITE</t>
  </si>
  <si>
    <t>Klasik C Excellence белый, дерево</t>
  </si>
  <si>
    <t>Klasik C Excellence ANTHRACITE</t>
  </si>
  <si>
    <t>МИНИПУЛ КОМПЛЕКС для полного ухода за водой в бассейнах до 30 м³ коробка 5,5кг /(1уп=2шт)</t>
  </si>
  <si>
    <t>Дезинфекция Маркопул Кемиклс</t>
  </si>
  <si>
    <t xml:space="preserve">ОКСИТЕСТ активный кислород жидкий канистра 30л </t>
  </si>
  <si>
    <t>ОКСИТЕСТ-Nova активный кислород (2 компонента) коробка 1,5кг/(1уп=6шт)</t>
  </si>
  <si>
    <t xml:space="preserve">ХЛОРИТЭКС быстрый органический хлор (гранулы) ведро 25 кг </t>
  </si>
  <si>
    <t>ЭМОВЕКС жидкий хлор канистра 30 л.</t>
  </si>
  <si>
    <t>ЭМОВЕКС жидкий хлор канистра 20 л.</t>
  </si>
  <si>
    <t>ЭМОВЕКС "Новая формула" канистра 20 л.</t>
  </si>
  <si>
    <t xml:space="preserve">ХЛОРИТЭКС быстрый органический хлор (гранулы) ведро 9 кг </t>
  </si>
  <si>
    <t xml:space="preserve">ХЛОРИТЭКС быстрый органический хлор табл. 20 гр. ведро 4 кг(1уп=2шт) </t>
  </si>
  <si>
    <t>ХЛОРИТЭКС быстрый органический хлор табл. 20 гр. ведро 0,8 кг /(1уп=12шт)</t>
  </si>
  <si>
    <t>ХЛОРОКСОН  комплексное средство ведро 4 кг. /(1уп=2шт)</t>
  </si>
  <si>
    <t>ХЛОРОКСОН  комплексное средство ведро 1 кг. /(1уп=12шт)</t>
  </si>
  <si>
    <t>ЛОНГАФОР медленный органический хлор (табл. 200г) ведро 2,6кг /(1уп=4шт)</t>
  </si>
  <si>
    <t>ЛОНГАФОР медленный органический хлор (табл. 20г) ведро 1 кг (б.) /(1уп=12шт)</t>
  </si>
  <si>
    <t>ЛОНГАФОР медленный органический хлор (табл. 200г) ведро 6кг/(1уп=2шт)</t>
  </si>
  <si>
    <t>ЛОНГАФОР медленный органический хлор (табл. 200г) коробка 1 кг (б.) /(1уп=10шт)</t>
  </si>
  <si>
    <t>ХЛОРИТЭКС быстрый органический хлор (гранулы) ведро 1 кг (б.) /(1уп=12шт)</t>
  </si>
  <si>
    <t xml:space="preserve">ЛОНГАФОР медленный органический хлор (табл. 200г) ведро 30 кг </t>
  </si>
  <si>
    <t xml:space="preserve">ЭМОВЕКС "Новая формула" канистра 30 л. </t>
  </si>
  <si>
    <t>ХЛОРИТЭКС быстрый органический хлор (гранулы) ведро 4кг (б.) /(1уп=2шт)</t>
  </si>
  <si>
    <t>Регуляция уровня pH Маркопул Кемиклс</t>
  </si>
  <si>
    <t xml:space="preserve">ЭКВИ-минус (pH минус) жидкий канистра 20л </t>
  </si>
  <si>
    <t>ЭКВИ-плюс (рН-плюс) порошок ведро 0,5кг /(1уп=12шт)</t>
  </si>
  <si>
    <t>ЭКВИ-минус (рН-минус) порошок ведро 6 кг (б.) /(1уп=2шт)</t>
  </si>
  <si>
    <t>ЭКВИ-минус (рН-минус) порошок ведро 1 кг (б.) /(1уп=12шт)</t>
  </si>
  <si>
    <t xml:space="preserve">ЭКВИ-минус (pH минус) жидкий канистра 30л </t>
  </si>
  <si>
    <t xml:space="preserve">ЭКВИ-плюс (pH плюс) жидкий канистра 30л </t>
  </si>
  <si>
    <t>ЭКВИ-плюс (рН-плюс) порошок ведро 5кг (б.)</t>
  </si>
  <si>
    <t>ЭКВИ-минус (рН-минус) порошок п/э пакет 1 кг (б.) /(1уп=14шт)</t>
  </si>
  <si>
    <t>ХИМИЯ МАРКОПУЛ ХЕМИКАЛ</t>
  </si>
  <si>
    <t>ФИЛЬТРЫ IML</t>
  </si>
  <si>
    <t>ВЕНТИЛИ IML</t>
  </si>
  <si>
    <t>ФИЛЬТРЫ POOLKING</t>
  </si>
  <si>
    <t>НАСОСЫ IML</t>
  </si>
  <si>
    <t>НАСОСЫ POOLKING</t>
  </si>
  <si>
    <t>ПОДОГРЕВ ВОДЫ</t>
  </si>
  <si>
    <t>ЭЛЕКТРИЧЕСКИЕ НАГРЕВАТЕЛИ И КОМПЛЕКТУЮЩИЕ К НИМ</t>
  </si>
  <si>
    <t>НАСОС "FDN132Н" ИЗ ЧУГУНА С ПРЕФИЛЬТРОМ 169М3/Ч, Н=10, 380В, 1500 ОБОРОТОВ В МИНУТУ</t>
  </si>
  <si>
    <t>1FNV0400T4V</t>
  </si>
  <si>
    <t>НАСОС "FDN127.1V" ИЗ ЧУГУНА С ПРЕФИЛЬТРОМ 61,7М3/Ч, Н=10, 380В, 1500 ОБОРОТОВ В МИНУТУ</t>
  </si>
  <si>
    <t>1FNV0550T4V</t>
  </si>
  <si>
    <t>НАСОС "FDN128.1V" ИЗ ЧУГУНА С ПРЕФИЛЬТРОМ 77,9М3/Ч, Н=10, 380В, 1500 ОБОРОТОВ В МИНУТУ</t>
  </si>
  <si>
    <t>1FNV0750T4V</t>
  </si>
  <si>
    <t>НАСОС "FDN129.1V" ИЗ ЧУГУНА С ПРЕФИЛЬТРОМ 96,1М3/Ч, Н=10, 380В, 1500 ОБОРОТОВ В МИНУТУ</t>
  </si>
  <si>
    <t>1FNV1000T4V</t>
  </si>
  <si>
    <t>НАСОС "FDN130.1V" ИЗ ЧУГУНА С ПРЕФИЛЬТРОМ 115,2М3/Ч, Н=10, 380В, 1500 ОБОРОТОВ В МИНУТУ</t>
  </si>
  <si>
    <t>1FNV1003T4V</t>
  </si>
  <si>
    <t>НАСОС "FDN123V" ИЗ ЧУГУНА С ПРЕФИЛЬТРОМ 165М3/Ч, Н=10, 380В, 1500 ОБОРОТОВ В МИНУТУ</t>
  </si>
  <si>
    <t>1FNV1254T4V</t>
  </si>
  <si>
    <t>НАСОС "FDN124V" ИЗ ЧУГУНА С ПРЕФИЛЬТРОМ 165,4М3/Ч, Н=10, 380В, 1500 ОБОРОТОВ В МИНУТУ</t>
  </si>
  <si>
    <t>1FNV1255T4V</t>
  </si>
  <si>
    <t>НАСОС "FDN125V" ИЗ ЧУГУНА С ПРЕФИЛЬТРОМ 182,9М3/Ч, Н=10, 380В, 1500 ОБОРОТОВ В МИНУТУ</t>
  </si>
  <si>
    <t>1FNV1506T4V</t>
  </si>
  <si>
    <t>НАСОС "FDN126V" ИЗ ЧУГУНА С ПРЕФИЛЬТРОМ 239,6М3/Ч, Н=10, 380В, 1500 ОБОРОТОВ В МИНУТУ</t>
  </si>
  <si>
    <t>1FNV1251T4V</t>
  </si>
  <si>
    <t>ХИМИЯ hth</t>
  </si>
  <si>
    <t>Регулярная обработка частных бассейнов</t>
  </si>
  <si>
    <t>STICK 300g цилиндры 300 гр, вес 4,5 кг</t>
  </si>
  <si>
    <t>Шоковая обработка частных бассейнов</t>
  </si>
  <si>
    <t>SHOCK порошок-шок, вес 5 кг</t>
  </si>
  <si>
    <t>Трубка перистальтического насоса 1,5 л/час</t>
  </si>
  <si>
    <t>Трубка перистальтического насоса 5 л/час</t>
  </si>
  <si>
    <t>Фильтр шпул. навивки Д.450мм, 8м³/час, верх. подкл. 1½" /FB-019/без вентиля</t>
  </si>
  <si>
    <t>FB-020 (500)</t>
  </si>
  <si>
    <t>Фильтр шпул. навивки Д.500мм, 10-11,5м³/час, верх. подкл. 1½" /FB-020/без вентиля</t>
  </si>
  <si>
    <t>FB-021 (600)</t>
  </si>
  <si>
    <t>Фильтр шпул. навивки Д.600мм, 14м³/час, верх. подкл. 1½" /FB-021/без вентиля</t>
  </si>
  <si>
    <t>FB-003 (750)</t>
  </si>
  <si>
    <t>Фильтр шпул. навивки Д.750мм, 19-22м³/час, бок. подкл. 2" /FB-003/без вентиля</t>
  </si>
  <si>
    <t>FB-004 (900)</t>
  </si>
  <si>
    <t>Фильтр шпул. навивки Д.900мм, 30м³/час, бок. подкл. 2" /FB-004/без вентиля</t>
  </si>
  <si>
    <t>FB-023 (900)</t>
  </si>
  <si>
    <t>Фильтр шпул. навивки Д.900мм, 30м³/час, верх. подкл. 2" /FB-023/без вентиля</t>
  </si>
  <si>
    <t>Фильтры HP/HPS с высокой загрузкой</t>
  </si>
  <si>
    <t>HP13400</t>
  </si>
  <si>
    <t>Фильтр шпул. навивки Д.400мм.,4,5м³/ч выс загрузки 0,75м,верх.подкл.1½"POOL KING/НР13400/без вентиля</t>
  </si>
  <si>
    <t>HP13450</t>
  </si>
  <si>
    <t>Фильтр шпул. навивки Д.450мм.,5,6 м³/ч выс загрузки0,75м,верх.подкл.1½"POOL KING/НР13450/без вентиля</t>
  </si>
  <si>
    <t>HPS13450</t>
  </si>
  <si>
    <t>Фильтр шпул. навивки Д.450мм.,5,6м³/ч выс загр. 0,75м,бок.подкл.1½"POOL KING/НРS13450/без вентиля</t>
  </si>
  <si>
    <t>HPS13500</t>
  </si>
  <si>
    <t>Фильтр шпул. навивки Д.500мм.,7м³/ч выс загрузки 0,75м,бок.подкл.1½"POOL KING/НРS13500/без вентиля</t>
  </si>
  <si>
    <t>Фильтр шпул. навивки Д.500мм.,7м³/ч выс загрузки 0,75м,верх.подкл.1½"POOL KING/НР13500/без вентиля</t>
  </si>
  <si>
    <t>HPS13600</t>
  </si>
  <si>
    <t>Фильтр шпул. навивки Д.600мм.,10м³/ч выс загрузки 0,75м,бок.подкл.1½"POOL KING/НРS13600/без вентиля</t>
  </si>
  <si>
    <t>Фильтр шпул. навивки Д.600мм.,10м³/ч выс загрузки0,75м, верх. подкл.1½"POOL KING/НР13600/без вентиля</t>
  </si>
  <si>
    <t>Фильтр шпул. навивки Д.700мм.,13,3м³/ч выс загрузк0,75м, верх.подкл.1½"POOL KING/НР13700/без вентиля</t>
  </si>
  <si>
    <t>Фильтр шпул. навивки Д. 800мм.,15 м³/ч.выс. загрузки1м,бок.подкл.2",POOL KING/HK15800A/без вентиля</t>
  </si>
  <si>
    <t>Фильтр шпул. навивки Д. 900мм.,19 м³/ч.выс.загрузки1м,бок.подкл.2",POOL KING/HK15900A/без вентиля</t>
  </si>
  <si>
    <t>Фильтр шпул. навивки Д.1000мм.,24 м³/ч.выс.загрузки1м,бок.подкл.2",POOL KING/HK151000A/без вентиля</t>
  </si>
  <si>
    <t>Фильтр шпул.навивки Д. 800мм,15м³/ч,выс.1м,бок.подкл.2", доп.опцииPOOL KING/HK15800Aтд/без вентиля</t>
  </si>
  <si>
    <t>Фильтр шпул.навивки Д. 900мм,19м³/ч,выс.1м,бок.подкл.2", доп.опции POOL KING/HK15900Aтд/без вентиля</t>
  </si>
  <si>
    <t>Фильтр шпул.навивки Д.1000мм,24м³/ч,выс.1м,бок.подкл.2", доп.опц POOL KING/HK151000Aтд/без вентиля</t>
  </si>
  <si>
    <t>HK151200A</t>
  </si>
  <si>
    <t>Фильтр шпул.навивки Д.1200мм,34м³/ч,выс.1м,бок.подкл.2", POOL KING/HK151200A/без вентиля</t>
  </si>
  <si>
    <t>HK151200Aтд</t>
  </si>
  <si>
    <t>Фильтр шпул.навивки Д.1200мм,34м³/ч,выс.1м,бок.подкл.2", доп.опц POOL KING/HK151200Aтд/без вентиля</t>
  </si>
  <si>
    <t>HK151200т</t>
  </si>
  <si>
    <t>Фильтр шпул.навивки Д.1200мм,55м³/ч,выс.1м,подкл.3"фланец, POOL KING/HK151200т/без вентиля</t>
  </si>
  <si>
    <t>HK151200тд</t>
  </si>
  <si>
    <t>Фильтр шпул.навивки Д.1200мм,55м³/ч,выс.1м,подкл.3"фланец, POOL KING/HK151200тд/без вентиля</t>
  </si>
  <si>
    <t>Фильтры LP Ламинированные с верх. клапаном</t>
  </si>
  <si>
    <t>LP400</t>
  </si>
  <si>
    <t>Дроссельная заслонка без монтаж.комп. D_200/2100008</t>
  </si>
  <si>
    <t>Дроссельная заслонка без монтаж.комп. D_160/2100006</t>
  </si>
  <si>
    <t>Обрат.клапан ПВХ "Uniblock" 1,6 МПа d_50/1310050/</t>
  </si>
  <si>
    <t>Обрат.клапан ПВХ "Uniblock" 1,6 МПа d_63/1310063/</t>
  </si>
  <si>
    <t>Обрат.клапан ПВХ "Uniblock" 1,6 МПа d_75/1310075/</t>
  </si>
  <si>
    <t>Обрат.клапан ПВХ "Uniblock" 1,6 МПа d_90/1310090/</t>
  </si>
  <si>
    <t>Обрат.клапан ПВХ "Uniblock" 1,6 МПа d_40/1310040/</t>
  </si>
  <si>
    <t>Обрат.клапан ПВХ "Uniblock" 1,6 МПа d_32/1310032/</t>
  </si>
  <si>
    <t>Обрат.клапан ПВХ "Uniblock" 1,6 МПа d_25/1310025/</t>
  </si>
  <si>
    <t>Обрат.клапан ПВХ с фильтром грубой очистки 1,6 МПа d_50/1410050/</t>
  </si>
  <si>
    <t>PH-минус 0.5 кг Bayrol</t>
  </si>
  <si>
    <t>PA07844-C /PA07842C</t>
  </si>
  <si>
    <t>PA07844-V</t>
  </si>
  <si>
    <t>PA17883V</t>
  </si>
  <si>
    <t>PA17886</t>
  </si>
  <si>
    <t>PA17885</t>
  </si>
  <si>
    <t>PA17883</t>
  </si>
  <si>
    <t>TLUP-100</t>
  </si>
  <si>
    <t>TL-CP100</t>
  </si>
  <si>
    <t>Подводный светильник светодиодный белого свечения из ABS-пластика 1,5Вт универс.,с закл.,/PA01811N/</t>
  </si>
  <si>
    <t>Трансформатор 36Вт 12В для 2-х белых светодиодных свет. 15(12)Вт типа TLOP, без Д.У. /Т 36-2-W/</t>
  </si>
  <si>
    <t>Трансформатор 100Вт 12В для 4-х белых светодиодных свет. 20(15,12)Вт типа TLOP, без Д.У. /T100-4-W/</t>
  </si>
  <si>
    <t>Трансформатор 100Вт 12В для 6-х белых светодиодных свет. 15(12)Вт типа TLOP, без Д.У. /T100-6-W/</t>
  </si>
  <si>
    <t>Подводный светильник светодиодный RGB (многоцветный) из ABS-пластика 15Вт POOL KING /TLQP-LED15/</t>
  </si>
  <si>
    <t>Подводный светильник светодиодный белого свечения из ABS-пластика 15Вт POOL KING /TLOP-LED15/</t>
  </si>
  <si>
    <t>Подводный светильник светодиодный белого свечения из ABS-пластика 20Вт POOL KING /TLOP-LED20/</t>
  </si>
  <si>
    <t>ТЭН К ЭЛЕКТРИЧЕСКОМУ НАГРЕВАТЕЛЮ ИЗ СТАЛИ 15 кВт</t>
  </si>
  <si>
    <t>ТЭН К ЭЛЕКТРИЧЕСКОМУ НАГРЕВАТЕЛЮ ИЗ СТАЛИ 18 кВт</t>
  </si>
  <si>
    <t>Муфта разъемная ПВХ 1,6 МПа d_25/7401025/</t>
  </si>
  <si>
    <t>Муфта разъемная ПВХ 1,6 МПа d_32/7401032/</t>
  </si>
  <si>
    <t>Муфта разъемная ПВХ 1,6 МПа d_90/7401090/</t>
  </si>
  <si>
    <t>Муфта разъемная ПВХ 1,6 МПа d_110/7401110/</t>
  </si>
  <si>
    <t>Переход ПВХ c НР 1,6МПа d_32-40х1"/7308032/</t>
  </si>
  <si>
    <t>Переход ПВХ c НР 1,6МПа d_75-90х3"/7307075/</t>
  </si>
  <si>
    <t>Переход ПВХ c НР 1,6МПа d_40-50х1 1/2"/7307040/</t>
  </si>
  <si>
    <t>Переход ПВХ c НР 1,6МПа d_50-63х1 1/2"/7308050/</t>
  </si>
  <si>
    <t>Переход ПВХ c НР 1,6МПа d_50-63х2 "/7307050/</t>
  </si>
  <si>
    <t>Переход ПВХ c НР 1,6МПа d_75-90х2 1/2 "/7308075/</t>
  </si>
  <si>
    <t>Переход ПВХ c НР 1,6МПа d_110-125х4"/7308110/</t>
  </si>
  <si>
    <t>Переход ПВХ c НР 1,6МПа d_63-75х2 1/2"/7307063/</t>
  </si>
  <si>
    <t>Переход ПВХ c НР 1,6МПа d_63-75х2 "/7308063/</t>
  </si>
  <si>
    <t>Переход ПВХ c НР 1,6МПа d_16-20х3/8"/7308016/</t>
  </si>
  <si>
    <t>Переход ПВХ c НР 1,6МПа d_20-25х3/4"/7307020/</t>
  </si>
  <si>
    <t>Переход ПВХ c НР 1,6МПа d_20-25х1/2"/7308020/</t>
  </si>
  <si>
    <t>Переход ПВХ c НР 1,6МПа d_90-110х3 "/7308090/</t>
  </si>
  <si>
    <t>Переход ПВХ c НР 1,6МПа d_25-32х3/4"/7308025/</t>
  </si>
  <si>
    <t>Переход ПВХ c НР 1,6МПа d_25-32х1"/7307025/</t>
  </si>
  <si>
    <t>Переход ПВХ c НР 1,6МПа d_20-16х1/2"/7307016/</t>
  </si>
  <si>
    <t>BLACKAL Альгицид шок, 3 л</t>
  </si>
  <si>
    <t>L800714H9</t>
  </si>
  <si>
    <t>Кристальная вода 3 в 1, 3 л</t>
  </si>
  <si>
    <t>L800745H9</t>
  </si>
  <si>
    <t>Жидкое средство от известковых отложений</t>
  </si>
  <si>
    <t>L800780H9</t>
  </si>
  <si>
    <t>Быстрый жидкий коагулянт</t>
  </si>
  <si>
    <t>L800785H1</t>
  </si>
  <si>
    <t>RAPIDFLOC Жидкий коагулянт быстрого действия, 20 л</t>
  </si>
  <si>
    <t>L800810H9</t>
  </si>
  <si>
    <t>Жидкий коагулянт шок, 1 л</t>
  </si>
  <si>
    <t>S800800H9</t>
  </si>
  <si>
    <t>ФЛОКУЛЯНТ В КАРТРИДЖАХ коагулянт обычного действия, вес 1 кг</t>
  </si>
  <si>
    <t>L800931H9</t>
  </si>
  <si>
    <t>Очиститель ватерлинии, 1 л</t>
  </si>
  <si>
    <t>L800863H1</t>
  </si>
  <si>
    <t>BANISOL Очиститель минеральных налетов для бассейна, 5 л</t>
  </si>
  <si>
    <t>L800763H1</t>
  </si>
  <si>
    <t>WINTERPROTECT Средство для зимней консервации, 3 л</t>
  </si>
  <si>
    <t>L800995H1</t>
  </si>
  <si>
    <t>POWERCLEAN Бактерицид обезжириватель для помещений, 10 л</t>
  </si>
  <si>
    <t>S803750H1</t>
  </si>
  <si>
    <t>METALSTOP Средство для выведения металлов, вес 2 кг</t>
  </si>
  <si>
    <t>Труба ПВХ напорная Д140мм (PN-6)/Y00TV010</t>
  </si>
  <si>
    <t>Труба ПВХ напорная Д110мм (PN6)/Y00TV008</t>
  </si>
  <si>
    <t>Труба ПВХ напорная Д160мм (PN6)/Y00TV011</t>
  </si>
  <si>
    <t>Труба ЭП гофрированная д. 20</t>
  </si>
  <si>
    <t>Труба ЭП гофрированная д. 25</t>
  </si>
  <si>
    <t xml:space="preserve">Труба ЭП ПВХ напорная гофрированная Д16мм </t>
  </si>
  <si>
    <t>Труба ПВХ напорная Д200мм (PN 6)/Y00TV013</t>
  </si>
  <si>
    <t>Труба ПВХ напорная Д125мм (PN 6)/Y00TV009</t>
  </si>
  <si>
    <t>Шланг ПВХ полужёсткий</t>
  </si>
  <si>
    <t>Шланг ПВХ полужёсткий D_75мм//CZ21506575</t>
  </si>
  <si>
    <t>Шланг ПВХ полужёсткий D_32мм/28572/CZ21503226</t>
  </si>
  <si>
    <t>Шланг ПВХ полужёсткий D_25мм/28571/CZ21502025</t>
  </si>
  <si>
    <t>Серебросодержащий наполнитель для фильтров 25 кг Bayrol</t>
  </si>
  <si>
    <t>GRUNDFOS Насос циркуляционный UPS25-40 (в комплекте с
гайками) R 1", PN10, 1x220 B, 0.06 кВт, 0.26 A,
L=180мм Продукт № 96281375</t>
  </si>
  <si>
    <t>Трубы.Фитинги ПВХ POOLKING</t>
  </si>
  <si>
    <t>Трубы.Фитинги ПВХ COROPLAX</t>
  </si>
  <si>
    <t>Труба ПВХ напорная Д32мм (PN-6)/Y00TV020</t>
  </si>
  <si>
    <t>Труба ПВХ напорная Д20мм (PN-6)/Y00TV017</t>
  </si>
  <si>
    <t>Труба ПВХ напорная Д40мм (PN-6)/Y00TV020</t>
  </si>
  <si>
    <t>Труба ПВХ напорная Д50мм (PN-6)/Y00TV021</t>
  </si>
  <si>
    <t>Труба ПВХ напорная Д63мм (PN6)/Y00TV005</t>
  </si>
  <si>
    <t>Труба ПВХ напорная Д75мм (PN6)/Y00TV006</t>
  </si>
  <si>
    <t>Труба ПВХ напорная Д90мм (PN6)/Y00TV007</t>
  </si>
  <si>
    <t>Труба ПВХ напорная Д25мм (PN-6)/Y00TV018</t>
  </si>
  <si>
    <t xml:space="preserve">Кран шаровый с электроприводом Д.40 (Teflon-EPDM) </t>
  </si>
  <si>
    <t>АМОРТИЗАЦИОННАЯ ВТУЛКА  Д75</t>
  </si>
  <si>
    <t>20233</t>
  </si>
  <si>
    <t>АМОРТИЗАЦИОННАЯ ВТУЛКА  Д90</t>
  </si>
  <si>
    <t>20234</t>
  </si>
  <si>
    <t>АМОРТИЗАЦИОННАЯ ВТУЛКА  Д110</t>
  </si>
  <si>
    <t>20235</t>
  </si>
  <si>
    <t>АМОРТИЗАЦИОННАЯ ВТУЛКА  Д140</t>
  </si>
  <si>
    <t>20236</t>
  </si>
  <si>
    <t>АМОРТИЗАЦИОННАЯ ВТУЛКА  Д160</t>
  </si>
  <si>
    <t>20237</t>
  </si>
  <si>
    <t>АМОРТИЗАЦИОННАЯ ВТУЛКА  Д225</t>
  </si>
  <si>
    <t>20238</t>
  </si>
  <si>
    <t>АМОРТИЗАЦИОННАЯ ВТУЛКА  Д315</t>
  </si>
  <si>
    <t>VC006</t>
  </si>
  <si>
    <t>ПАНЕЛЬ УПРАВЛЕНИЯ ФИЛЬТРАЦИЕЙ</t>
  </si>
  <si>
    <t>VC045</t>
  </si>
  <si>
    <t xml:space="preserve">ПАНЕЛЬ УПРАВЛЕНИЯ АТТРАКЦИОНОМ </t>
  </si>
  <si>
    <t>67099</t>
  </si>
  <si>
    <t>ПЛАВАЮЩЕЕ ПУЗЫРЬКОВОЕ ПОКРЫТИЕ</t>
  </si>
  <si>
    <t>26440SE000</t>
  </si>
  <si>
    <t>СПА "OLYMPIA" БЕЗ ОСВЕЩЕНИЯ</t>
  </si>
  <si>
    <t>НАСОС "FDN127.1H" ИЗ ЧУГУНА С ПРЕФИЛЬТРОМ 61,7М3/Ч, Н=10, 380В, 1500 ОБОРОТОВ В МИНУТУ</t>
  </si>
  <si>
    <t>1FN10550T4V</t>
  </si>
  <si>
    <t>НАСОС "FDN128.1H" ИЗ ЧУГУНА С ПРЕФИЛЬТРОМ 77,9М3/Ч, Н=10, 380В, 1500 ОБОРОТОВ В МИНУТУ</t>
  </si>
  <si>
    <t>1FN10750T4V</t>
  </si>
  <si>
    <t>НАСОС "FDN129.1H" ИЗ ЧУГУНА С ПРЕФИЛЬТРОМ 96,1М3/Ч, Н=10, 380В, 1500 ОБОРОТОВ В МИНУТУ</t>
  </si>
  <si>
    <t>1FN11000T4V</t>
  </si>
  <si>
    <t>НАСОС "FDN130.1H" ИЗ ЧУГУНА С ПРЕФИЛЬТРОМ 115,2М3/Ч, Н=10, 380В, 1500 ОБОРОТОВ В МИНУТУ</t>
  </si>
  <si>
    <t>1FN11003T4V</t>
  </si>
  <si>
    <t>НАСОС "FDN123Н" ИЗ ЧУГУНА С ПРЕФИЛЬТРОМ 165М3/Ч, Н=10, 380В, 1500 ОБОРОТОВ В МИНУТУ</t>
  </si>
  <si>
    <t>1FN11254T4V</t>
  </si>
  <si>
    <t>НАСОС "FDN124Н" ИЗ ЧУГУНА С ПРЕФИЛЬТРОМ 165,4М3/Ч, Н=10, 380В, 1500 ОБОРОТОВ В МИНУТУ</t>
  </si>
  <si>
    <t>1FN11255T4V</t>
  </si>
  <si>
    <t>НАСОС "FDN125Н" ИЗ ЧУГУНА С ПРЕФИЛЬТРОМ 182,9М3/Ч, Н=10, 380В, 1500 ОБОРОТОВ В МИНУТУ</t>
  </si>
  <si>
    <t>1FN11506T4V</t>
  </si>
  <si>
    <t>НАСОС "FDN126Н" ИЗ ЧУГУНА С ПРЕФИЛЬТРОМ 239,6М3/Ч, Н=10, 380В, 1500 ОБОРОТОВ В МИНУТУ</t>
  </si>
  <si>
    <t>1FN11251T4V</t>
  </si>
  <si>
    <t>НАСОС "FDN131Н" ИЗ ЧУГУНА С ПРЕФИЛЬТРОМ 148,1М3/Ч, Н=10, 380В, 1500 ОБОРОТОВ В МИНУТУ</t>
  </si>
  <si>
    <t>1FN11502T4V</t>
  </si>
  <si>
    <t>Кран шаровый ПВХ</t>
  </si>
  <si>
    <t>Шаровый кран ПВХ 1,0 МПа d_ 40/UTB01040/</t>
  </si>
  <si>
    <t>UTB01040</t>
  </si>
  <si>
    <t>Шаровый кран ПВХ 1,0 МПа d_ 50/UTB01050/</t>
  </si>
  <si>
    <t>UTB01050</t>
  </si>
  <si>
    <t>Обрат.клапан с фильтром грубой очистки ПВХ 1,0 МПа d_63 /UFV01063/</t>
  </si>
  <si>
    <t>UFV01063</t>
  </si>
  <si>
    <t>Обрат.клапан с фильтром грубой очистки ПВХ 1,0 МПа d_50 /UFV01050/</t>
  </si>
  <si>
    <t>UFV01050</t>
  </si>
  <si>
    <t>Обрат.клапан с фильтром грубой очистки ПВХ 1,0 МПа d_40 /UFV01040/</t>
  </si>
  <si>
    <t>UFV01040</t>
  </si>
  <si>
    <t>Обрат.клапан с фильтром грубой очистки ПВХ 1,0 МПа d_75 /UFV01075/</t>
  </si>
  <si>
    <t>UFV01075</t>
  </si>
  <si>
    <t>ЛЕСТНИЦЫ И ПОРУЧНИ IML</t>
  </si>
  <si>
    <t>ЛЕСТНИЦЫ И ПОРУЧНИ НЕРЖ СТАЛЬ АКВАСЕКТОР</t>
  </si>
  <si>
    <t>АС 12.001</t>
  </si>
  <si>
    <t>АС 12.050</t>
  </si>
  <si>
    <t>Поручень вдоль борта  0,5 м</t>
  </si>
  <si>
    <t>АС 12.100</t>
  </si>
  <si>
    <t>Поручень вдоль борта  1 м</t>
  </si>
  <si>
    <t>АС 12.150</t>
  </si>
  <si>
    <t>Поручень вдоль борта  1,5 м</t>
  </si>
  <si>
    <t>АС 12.200</t>
  </si>
  <si>
    <t>Поручень вдоль борта  2 м</t>
  </si>
  <si>
    <t>АС 12.250</t>
  </si>
  <si>
    <t>Поручень вдоль борта  2,5 м</t>
  </si>
  <si>
    <t>АС 12.300</t>
  </si>
  <si>
    <t>Поручень вдоль борта  3 м</t>
  </si>
  <si>
    <t>1262020</t>
  </si>
  <si>
    <t>СКИММЕР ИЗ БРОНЗЫ</t>
  </si>
  <si>
    <t>1620020</t>
  </si>
  <si>
    <t>РЕГУЛЯТОР УРОВНЯ МЕХАНИЧЕСКИЙ ИЗ БРОНЗЫ</t>
  </si>
  <si>
    <t>1702050</t>
  </si>
  <si>
    <t>НАКЛАДКА ВОДОЗАБОРА ИЗ НЕРЖАВЕЮЩЕЙ СТАЛИ AISI-316</t>
  </si>
  <si>
    <t>Переход ПВХ c НР 1,0 МПа d_ 75х2 1/2"/US012075/</t>
  </si>
  <si>
    <t>US012075</t>
  </si>
  <si>
    <t>Переход ПВХ c НР 1,0 МПа d_ 90х3"/US012090/</t>
  </si>
  <si>
    <t>US012090</t>
  </si>
  <si>
    <t>Переход ПВХ c НР 1,0 МПа d_110х4"/US012110/</t>
  </si>
  <si>
    <t>US012110</t>
  </si>
  <si>
    <t>Переход с внутренней резьбой, втулка ПВХ</t>
  </si>
  <si>
    <t>Переход ПВХ  с ВР 1,0 МПа d_ 32х1" /US011032/</t>
  </si>
  <si>
    <t>US011032</t>
  </si>
  <si>
    <t>КРУГЛЫЙ БАССЕЙН СЕРИИ PR ИМИТАЦИЯ КАМНЕЯ Д460Х132СМ В КОМПЛЕКТЕ С ФОРСУНКОЙ И СКИММЕРОМ</t>
  </si>
  <si>
    <t>ОВАЛЬНЫЙ БАССЕЙН СЕРИИ PR ИМИТАЦИЯ КАМНЕЯ 610Х375Х132СМ В КОМПЛЕКТЕ С ФОРСУНКОЙ И СКИММЕРОМ</t>
  </si>
  <si>
    <t>СКИММЕР ПЛАСТИКОВЫЙ POOLKING</t>
  </si>
  <si>
    <t>Скиммер для бетонного бассейна 15 л. подкл. внутр.  1½" /PA00249C/</t>
  </si>
  <si>
    <t>Скиммер для пленочного бассейна 15 л. подкл. внутр.  1½" (саморез) /PA00249V/</t>
  </si>
  <si>
    <t>Скиммер для пленочного бассейна 15 л. подкл. внутр.  1½" (винт) /PA00249.1V/</t>
  </si>
  <si>
    <t>Скиммер универсальный подкл. внутр.  1½" /PAWS610/</t>
  </si>
  <si>
    <t>Скиммер для пленочного бассейна 15 л. c широким раструбом подкл. внутр.  1½" (винт) /PA00250.1V/</t>
  </si>
  <si>
    <t>Скиммер для пленочного бассейна 15 л. c широким удлиненным растр подкл. внутр. 1½"(винт)/PA00251.1V/</t>
  </si>
  <si>
    <t>XBCPT065</t>
  </si>
  <si>
    <t>Датчик кислорода (диапазон измерений 0÷20 ppm). Кабель 5 метров</t>
  </si>
  <si>
    <t>ФИЛЬТР "IML" Д.450 8 М3/Ч С БОК. ПОДКЛЮЧЕНИЕМ 1 1/2" БЕЗ ВЕНТИЛЯ</t>
  </si>
  <si>
    <t>FS500</t>
  </si>
  <si>
    <t>ФИЛЬТР "IML" Д.500 8-10 М3/Ч С БОК. ПОДКЛЮЧЕНИЕМ 1 1/2" БЕЗ ВЕНТИЛЯ</t>
  </si>
  <si>
    <t>FS600</t>
  </si>
  <si>
    <t>ФИЛЬТР "IML" Д.600 16 М3/Ч С БОК. ПОДКЛЮЧЕНИЕМ 1 1/2" БЕЗ ВЕНТИЛЯ</t>
  </si>
  <si>
    <t>PA00336</t>
  </si>
  <si>
    <t>Форсунка подключения пылесоса для пленочного бассейна подкл. внеш 2" /PA00301V/PA00336/</t>
  </si>
  <si>
    <t>PK1227</t>
  </si>
  <si>
    <t>Дорожка разделительная для бассейна 25м., волногасители д.120 мм. (трос нерж.)/PK1227/</t>
  </si>
  <si>
    <t>PCR02</t>
  </si>
  <si>
    <t>Сматывающее устройство стойки ABS -пластик, телескоп. штанга 5,5/7,2 м /PCR02/</t>
  </si>
  <si>
    <t>SCR001</t>
  </si>
  <si>
    <t>Сматывающее устройство стойки ABS -пластик, телескоп. штанга 5,5/7,2 м /SCR001/</t>
  </si>
  <si>
    <t>SCR083</t>
  </si>
  <si>
    <t>Авт.диф.тока DSH941R C40 30мА тип АС</t>
  </si>
  <si>
    <t>Авт.выкл. серии S</t>
  </si>
  <si>
    <t>ABB Aвтоматич.выкл-ль 1-полюсный  1А S201</t>
  </si>
  <si>
    <t>ABB Aвтоматич.выкл-ль 1-полюсный  2А S201</t>
  </si>
  <si>
    <t>ABB Aвтоматич.выкл-ль 1-полюсный  3А S201</t>
  </si>
  <si>
    <t>ABB Aвтоматич.выкл-ль 1-полюсный  4А S201</t>
  </si>
  <si>
    <t>ABB Aвтоматич.выкл-ль 1-полюсный  6А S201</t>
  </si>
  <si>
    <t>ABB Aвтоматич.выкл-ль 1-полюсный 10А S201</t>
  </si>
  <si>
    <t>ABB Aвтоматич.выкл-ль 1-полюсный 16А S201</t>
  </si>
  <si>
    <t>ABB Aвтоматич.выкл-ль 1-полюсный 20А S201</t>
  </si>
  <si>
    <t>Переход с внешней резьбой, ниппель ПВХ</t>
  </si>
  <si>
    <t>Переход ПВХ c НР 1,0 МПа d_ 32х1"/US012032/</t>
  </si>
  <si>
    <t>US012032</t>
  </si>
  <si>
    <t>Переход ПВХ c НР 1,0 МПа d_ 40х1 1/4"/US012040/</t>
  </si>
  <si>
    <t>US012040</t>
  </si>
  <si>
    <t>Переход ПВХ c НР 1,0 МПа d_ 50х1 1/2"/US012050/</t>
  </si>
  <si>
    <t>US012050</t>
  </si>
  <si>
    <t>Переход ПВХ c НР 1,0 МПа d_ 63х2 "/US012063/</t>
  </si>
  <si>
    <t>US012063</t>
  </si>
  <si>
    <t>Переход ПВХ c НР 1,0 МПа d_ 20х1/2"/US01220/</t>
  </si>
  <si>
    <t>US012020</t>
  </si>
  <si>
    <t>Переход ПВХ c НР 1,0 МПа d_ 25х3/4"/US012025/</t>
  </si>
  <si>
    <t>US012025</t>
  </si>
  <si>
    <t>АВТОМАТИЧЕСКИЙ ТРЕХПОЛЮСНЫЙ ВЫКЛЮЧАТЕЛЬ С ЗАЩИТОЙ ПО ТОКУ 2,5-4А</t>
  </si>
  <si>
    <t>VC072</t>
  </si>
  <si>
    <t>МОНТАЖНЫЙ КОМПЛЕКТ ДЛЯ ДЮЗЫ И ВОДОЗАБОРА (НЕОБХОДИМО ПЯТЬ КОМПЛЕКТОВ)</t>
  </si>
  <si>
    <t>Заглушка ПВХ 1,0 МПа d_ 75мм/US016075/</t>
  </si>
  <si>
    <t>US016075</t>
  </si>
  <si>
    <t>Заглушка ПВХ 1,0 МПа d_ 90мм/US016090/</t>
  </si>
  <si>
    <t>US016090</t>
  </si>
  <si>
    <t>Заглушка ПВХ 1,0 МПа d_110мм/US016110/</t>
  </si>
  <si>
    <t>US016110</t>
  </si>
  <si>
    <t>Держатели труб для ПВХ</t>
  </si>
  <si>
    <t>Держатель трубн. ПВХ высокий_d40мм,без клипсы/US008040/</t>
  </si>
  <si>
    <t>US008040</t>
  </si>
  <si>
    <t>Держатель трубн. ПВХ высокий_d50мм,без клипсы/US00850/</t>
  </si>
  <si>
    <t>Крестовина ПВХ 1,6 МПа Д.63/7109063/</t>
  </si>
  <si>
    <t>Фланцевое соединение ПВХ</t>
  </si>
  <si>
    <t>Фланцевый переход Д75/7121075/</t>
  </si>
  <si>
    <t>Фланец Д125/7123125/</t>
  </si>
  <si>
    <t>Прокладка Д125/7127125/</t>
  </si>
  <si>
    <t>Фланцевый переход Д125/7121125/</t>
  </si>
  <si>
    <t>Фланец Д63/7123063/</t>
  </si>
  <si>
    <t>Прокладка Д63/7127063/</t>
  </si>
  <si>
    <t>Прокладка Д.200/7127200/</t>
  </si>
  <si>
    <t>Фланец Д160/7123160/</t>
  </si>
  <si>
    <t>Фланцевый переход Д160/7121160/</t>
  </si>
  <si>
    <t>Прокладка Д160/7127160/</t>
  </si>
  <si>
    <t>Монтажный комплект Д110/7410110/</t>
  </si>
  <si>
    <t>Монтажный комплект Д90/7410090/</t>
  </si>
  <si>
    <t>Монтажный комплект Д75/7410075/</t>
  </si>
  <si>
    <t>Фланцевое соединение 75/7122075/</t>
  </si>
  <si>
    <t>№</t>
  </si>
  <si>
    <t>Полуавтоматический дозатор хлора, inline,1½" , загрузка 1,9 кг/PCF01/</t>
  </si>
  <si>
    <t>PACI-003</t>
  </si>
  <si>
    <t>Полуавтоматический дозатор хлора, inline,1½" , загрузка 4кг/PACI-003/</t>
  </si>
  <si>
    <t>PCF03WBX</t>
  </si>
  <si>
    <t>Полуавтоматический дозатор хлора, inline,1½" , загрузка 4кг/PCF03WBX/</t>
  </si>
  <si>
    <t>PACI-012</t>
  </si>
  <si>
    <t>Полуавтоматический дозатор хлора, байпас 1½" , загрузка 4кг/PACI-012/</t>
  </si>
  <si>
    <t>PCF04WBX</t>
  </si>
  <si>
    <t>Полуавтоматический дозатор хлора, байпас 1½" , загрузка 4кг/PCF04WBX/</t>
  </si>
  <si>
    <t>Термометр/Хлор дозатор Pool King</t>
  </si>
  <si>
    <t>Сматывающие устройства для бассейна IML</t>
  </si>
  <si>
    <t>Обрат.клапан 1-муфтовый подпружиненный ПВХ 1,0 МПа d_25/USU0225/</t>
  </si>
  <si>
    <t>Обрат.клапан 1-муфтовый подпружиненный ПВХ 1,0 МПа d_32/USU0232/</t>
  </si>
  <si>
    <t>Обрат.клапан 1-муфтовый подпружиненный ПВХ 1,0 МПа d_40/USU0240/</t>
  </si>
  <si>
    <t>Обрат.клапан 1-муфтовый подпружиненный ПВХ 1,0 МПа d_50/USU0250/</t>
  </si>
  <si>
    <t>Обрат.клапан 1-муфтовый подпружиненный ПВХ 1,0 МПа d_63/USU0263/</t>
  </si>
  <si>
    <t>USC0250</t>
  </si>
  <si>
    <t>Обрат.клапан 2-х муфтовый подпружиненный ПВХ 1,0 МПа d_50/USC0250/</t>
  </si>
  <si>
    <t>USC0263</t>
  </si>
  <si>
    <t>Обрат.клапан 2-х муфтовый подпружиненный ПВХ 1,0 МПа d_63/USC0263/</t>
  </si>
  <si>
    <t>USU01050</t>
  </si>
  <si>
    <t>Шаровый кран ПВХ "UNIBLOCK" 1,0 МПа d_50/USU01050/</t>
  </si>
  <si>
    <t>USU01063</t>
  </si>
  <si>
    <t>Шаровый кран ПВХ "UNIBLOCK" 1,0 МПа d_63/USU01063/</t>
  </si>
  <si>
    <t>UTB03050</t>
  </si>
  <si>
    <t>Шаровый кран ПВХ 0,6 МПа d_50/UTB03050/</t>
  </si>
  <si>
    <t>UTB03063</t>
  </si>
  <si>
    <t>Шаровый кран ПВХ 0,6 МПа d_63/UTB03063/</t>
  </si>
  <si>
    <t>US001125</t>
  </si>
  <si>
    <t>Труба ПВХ напорная Д125мм (PN-6)/US001125/</t>
  </si>
  <si>
    <t>US001140</t>
  </si>
  <si>
    <t>Труба ПВХ напорная Д140мм (PN-6)/US001140/</t>
  </si>
  <si>
    <t>Klasik A  Excellence белый, дерево</t>
  </si>
  <si>
    <t>Klasik Excellence A ANTHRACITE 6410х 3320</t>
  </si>
  <si>
    <t>Klasik Excellence A ELOX белый, дерево 6410х 3320</t>
  </si>
  <si>
    <t>Klasik Excellence B ELOX белый, дерево 8520 х 4280</t>
  </si>
  <si>
    <t>Klasik Excellence B ANTHRACITE 8520 х 4280</t>
  </si>
  <si>
    <t>Klasik Excellence C ELOX белый, дерево 10630 х 5140</t>
  </si>
  <si>
    <t>Klasik Excellence C ANTHRACITE 10460 х 5140</t>
  </si>
  <si>
    <t>Klasik NO LINE A белый 10460 х 4860</t>
  </si>
  <si>
    <t>Klasik NO LINE B белый 1254  х 5850</t>
  </si>
  <si>
    <t>Klasik NO LINE A белый</t>
  </si>
  <si>
    <t>Klasik NO LINE B белый</t>
  </si>
  <si>
    <t>Casablanca B  дерево 12860 х 6120</t>
  </si>
  <si>
    <t>Casablanca B  дерево 16030 х 6120</t>
  </si>
  <si>
    <t>Casablanca A  дерево</t>
  </si>
  <si>
    <t>Casablanca B  дерево</t>
  </si>
  <si>
    <t>Casablanca C  дерево</t>
  </si>
  <si>
    <t xml:space="preserve">Оборудование для бассейнов </t>
  </si>
  <si>
    <t>Павильоны</t>
  </si>
  <si>
    <t>DUV7018410</t>
  </si>
  <si>
    <t>DUV7018420</t>
  </si>
  <si>
    <t>DUV7018440</t>
  </si>
  <si>
    <t>DUV7018405</t>
  </si>
  <si>
    <t>PUV000590</t>
  </si>
  <si>
    <t>LPE000005</t>
  </si>
  <si>
    <t>PZ2-2</t>
  </si>
  <si>
    <t>PZ2-4</t>
  </si>
  <si>
    <t>PZ2-6</t>
  </si>
  <si>
    <t>PZ2-8</t>
  </si>
  <si>
    <t>PZ2-12</t>
  </si>
  <si>
    <t>PZ2-DG12B</t>
  </si>
  <si>
    <t>PZ2-DG1/2</t>
  </si>
  <si>
    <t>PZ2-1</t>
  </si>
  <si>
    <t>Наименование</t>
  </si>
  <si>
    <t>Ед. изм.</t>
  </si>
  <si>
    <t>Артикул</t>
  </si>
  <si>
    <t>СКИММЕР БРОНЗА. HUGO LAHME</t>
  </si>
  <si>
    <t>ФОРСУНКИ ПЛАСТИК IML</t>
  </si>
  <si>
    <t>ДОННЫЙ СЛИВ ПЛАСТИК IML</t>
  </si>
  <si>
    <t>ДОННЫЙ СЛИВ БРОНЗА HUGO LAHME</t>
  </si>
  <si>
    <t>ФОРСУНКИ БРОНЗА HUGO LAHME</t>
  </si>
  <si>
    <t>СКИММЕР ПЛАСТИКОВЫЙ IML</t>
  </si>
  <si>
    <t>ГОРКИ</t>
  </si>
  <si>
    <t>АС 01.150</t>
  </si>
  <si>
    <t>Водопад "Кармелла"</t>
  </si>
  <si>
    <t>АС 01.080</t>
  </si>
  <si>
    <t>Водопад "Кармен"</t>
  </si>
  <si>
    <t>АС 01.060</t>
  </si>
  <si>
    <t>Пульт дистанционный для светодиодных светильников типа TLOP и TLQP</t>
  </si>
  <si>
    <t>Трансформатор  RGB  36Вт 12В для 2-х светодиодных светильников 15(12)Вт типа TLQP/Т36-2-RGB/</t>
  </si>
  <si>
    <t>Трансформатор  RGB 100Вт 12В для 4-х светодиодных светильников 20(15,12)Вт типа TLQP/Т100-4-RGB/</t>
  </si>
  <si>
    <t>Трансформатор  RGB 100Вт 12В для 6-ти светодиодных светильников 15(12)Вт типа TLQP/Т100-6-RGB/</t>
  </si>
  <si>
    <t>Лампы, трансформаторы, распаяч. коробки</t>
  </si>
  <si>
    <t>Лампа галогенная 75Вт,12В POOL KING</t>
  </si>
  <si>
    <t>Лампа галогенная 100Вт,12В POOL KING</t>
  </si>
  <si>
    <t>Лампа галогенная PAR 56, 300Вт, 12В, POOL KING</t>
  </si>
  <si>
    <t>Лампа светодиодная белого свечения   PAR56 , 252 светодиода, 18 Вт, 12В POOL KING/PAR-LED252HB/</t>
  </si>
  <si>
    <t>Лампа светодиодная цветная PAR56 , 252 светодиода, 18 Вт, 12В POOL KING/PAR-LED252HC/</t>
  </si>
  <si>
    <t>Лампа светодиодная цветная PAR56, 546 светодиода, 30Вт, 12В POOL KING/PAR-LED546HC/</t>
  </si>
  <si>
    <t>Распаячная коробка IP55 /PA15861/</t>
  </si>
  <si>
    <t>ЭЛЕКТРИЧЕСКИЙ НАГРЕВАТЕЛЬ СТАЛЬ 30 кВт С ТЕРМОСТАТОМ И ДАТЧИКОМ ПОТОКА</t>
  </si>
  <si>
    <t>ЭЛЕКТРИЧЕСКИЙ НАГРЕВАТЕЛЬ СТАЛЬ 36 кВт С ТЕРМОСТАТОМ И ДАТЧИКОМ ПОТОКА</t>
  </si>
  <si>
    <t>ПРОЗРАЧНЫЙ СВЕТОФИЛЬТР ДЛЯ СВЕТИЛЬНИКОВ "EXTRA PLANO"</t>
  </si>
  <si>
    <t>ПАНЕЛЬ УПРАВЛЕНИЯ ФИЛЬТРАЦИЕЙ С ТРАНСФОРМАТОРОМ 300 ВТ</t>
  </si>
  <si>
    <t>ПАНЕЛЬ УПРАВЛЕНИЯ ФИЛЬТРАЦИЕЙ С ДВУМЯ ТРАНСФОРМАТОРАМИ ПО 300 ВТ</t>
  </si>
  <si>
    <t>АВТОМАТИЧЕСКИЙ ТРЕХПОЛЮСНЫЙ ВЫКЛЮЧАТЕЛЬ С ЗАЩИТОЙ ПО ТОКУ 6-10А</t>
  </si>
  <si>
    <t>PM4</t>
  </si>
  <si>
    <t>Цифровые насосы с недельным таймером на 10 событий в день, серия «BASIC TIME» от 540 мл/ч до 5400 мл/ч</t>
  </si>
  <si>
    <t>SA100M</t>
  </si>
  <si>
    <t>НАСОС "AMERICA" С ПРЕФИЛЬТРОМ 16М3/Ч Н=10, 230В</t>
  </si>
  <si>
    <t>SA100T</t>
  </si>
  <si>
    <t>НАСОС "AMERICA" С ПРЕФИЛЬТРОМ 16М3/Ч Н=10, 380В</t>
  </si>
  <si>
    <t>SA125M</t>
  </si>
  <si>
    <t>НАСОС "AMERICA" С ПРЕФИЛЬТРОМ 18,3М3/Ч Н=10, 230В</t>
  </si>
  <si>
    <t>SA125T</t>
  </si>
  <si>
    <t>НАСОС "AMERICA" С ПРЕФИЛЬТРОМ 18,3М3/Ч Н=10, 380В</t>
  </si>
  <si>
    <t>NI150M</t>
  </si>
  <si>
    <t>НАСОС "NIAGARA" С ПРЕФИЛЬТРОМ 19М3/Ч, Н=10, 230В</t>
  </si>
  <si>
    <t>NI150T</t>
  </si>
  <si>
    <t>НАСОС "NIAGARA" С ПРЕФИЛЬТРОМ 19М3/Ч, Н=10, 380В</t>
  </si>
  <si>
    <t>NI200M</t>
  </si>
  <si>
    <t>НАСОС "NIAGARA" С ПРЕФИЛЬТРОМ 23,5М3/Ч, Н=10, 230В</t>
  </si>
  <si>
    <t>NI200T</t>
  </si>
  <si>
    <t>НАСОС "NIAGARA" С ПРЕФИЛЬТРОМ 23,5М3/Ч, Н=10, 380В</t>
  </si>
  <si>
    <t>NI300M</t>
  </si>
  <si>
    <t>НАСОС "NIAGARA" С ПРЕФИЛЬТРОМ 29.5 М3/Ч, Н=10, 230В</t>
  </si>
  <si>
    <t>ОВАЛЬНЫЙ БАССЕЙН СЕРИИ PR ИМИТАЦИЯ КАМНЕЯ 730Х375Х132СМ В КОМПЛЕКТЕ С ФОРСУНКОЙ И СКИММЕРОМ</t>
  </si>
  <si>
    <t>ОВАЛЬНЫЙ БАССЕЙН СЕРИИ PR ИМИТАЦИЯ КАМНЕЯ 915Х470Х132СМ В КОМПЛЕКТЕ С ФОРСУНКОЙ И СКИММЕРОМ</t>
  </si>
  <si>
    <t>КРУГЛЫЙ БАССЕЙН СЕРИИ PE Д350Х150СМ В КОМПЛЕКТЕ С ФОРСУНКОЙ И СКИММЕРОМ</t>
  </si>
  <si>
    <t>ОВАЛЬНЫЙ БАССЕЙН СЕРИИ PE 610Х375Х150СМ В КОМПЛЕКТЕ С ФОРСУНКОЙ И СКИММЕРОМ</t>
  </si>
  <si>
    <t>ОВАЛЬНЫЙ БАССЕЙН СЕРИИ PE 730Х375Х150СМ В КОМПЛЕКТЕ С ФОРСУНКОЙ И СКИММЕРОМ</t>
  </si>
  <si>
    <t>ОВАЛЬНЫЙ БАССЕЙН СЕРИИ PE 915Х470Х150СМ В КОМПЛЕКТЕ С ФОРСУНКОЙ И СКИММЕРОМ</t>
  </si>
  <si>
    <t>CV 550</t>
  </si>
  <si>
    <t>ПЛАВАЮЩЕЕ ПУЗЫРЬКОВОЕ ПОКРЫТИЕ Д545 ДЛЯ KITPR 5570</t>
  </si>
  <si>
    <t>3BVZ0026</t>
  </si>
  <si>
    <t>ПЛАВАЮЩЕЕ ПУЗЫРЬКОВОЕ ПОКРЫТИЕ Д360 ДЛЯ 3BNA1076</t>
  </si>
  <si>
    <t>3BVZ0028</t>
  </si>
  <si>
    <t>ПЛАВАЮЩЕЕ ПУЗЫРЬКОВОЕ ПОКРЫТИЕ Д460 ДЛЯ 3BNA1078</t>
  </si>
  <si>
    <t>CV 350</t>
  </si>
  <si>
    <t>ПЛАВАЮЩЕЕ ПУЗЫРЬКОВОЕ ПОКРЫТИЕ Д345 ДЛЯ PR358, PR358P, PE3559</t>
  </si>
  <si>
    <t>CV 450</t>
  </si>
  <si>
    <t>ПЛАВАЮЩЕЕ ПУЗЫРЬКОВОЕ ПОКРЫТИЕ Д455 ДЛЯ PR458P</t>
  </si>
  <si>
    <t>CPROV610</t>
  </si>
  <si>
    <t>ПЛАВАЮЩЕЕ ПУЗЫРЬКОВОЕ ПОКРЫТИЕ 605X370 ДЛЯ PROV618P, PEOV6159</t>
  </si>
  <si>
    <t>CPROV730</t>
  </si>
  <si>
    <t>ПЛАВАЮЩЕЕ ПУЗЫРЬКОВОЕ ПОКРЫТИЕ 725X370 ДЛЯ PROV738P, PEOV7359</t>
  </si>
  <si>
    <t>CPROV915</t>
  </si>
  <si>
    <t>ПЛАВАЮЩЕЕ ПУЗЫРЬКОВОЕ ПОКРЫТИЕ 910X460 ДЛЯ PROV918P, PEOV9159</t>
  </si>
  <si>
    <t>UV5205HO УЛЬТРОФИОЛЕТОВАЯ УСТАНОВКА 33 М3/Ч</t>
  </si>
  <si>
    <t>UV6205HO УЛЬТРОФИОЛЕТОВАЯ УСТАНОВКА 33 М3/Ч</t>
  </si>
  <si>
    <t>UV6273HO УЛЬТРОФИОЛЕТОВАЯ УСТАНОВКА 33 М3/Ч</t>
  </si>
  <si>
    <t>PUV000053</t>
  </si>
  <si>
    <t>PUV003424</t>
  </si>
  <si>
    <t>ОЗОННЫЕ ГЕНЕРАТОРЫ 1-89 М3</t>
  </si>
  <si>
    <t>ОЗОННЫЕ ГЕНЕРАТОРЫ 90-179 М3</t>
  </si>
  <si>
    <t>ОЗОННЫЕ ГЕНЕРАТОРЫ 180-359 М3</t>
  </si>
  <si>
    <t>СВЕТИЛЬНИК СВЕТОДИОДНЫЙ "STANDART" ИЗ ABS-ПЛАСТИКА С БЕЛЫМИ СВЕТОДИОДАМИ, КАБЕЛЕМ ПОД ПЛЕН. БАС.</t>
  </si>
  <si>
    <t>B032PLED</t>
  </si>
  <si>
    <t>СВЕТИЛЬНИК СВЕТОДИОДНЫЙ "STANDART" С НАКЛАДКОЙ ИЗ НЕРЖ. СТАЛИ С БЕЛЫМИ СВЕТОДИОДАМИ, КАБЕЛЕМ ПОД БЕТ. БАС.</t>
  </si>
  <si>
    <t>B039PLED</t>
  </si>
  <si>
    <t>Фильтр песочный ламинированный Д. 400мм, 6.3м³/час, верх.подкл. 1½" POOL KING /LP400/без вентиля</t>
  </si>
  <si>
    <t>LP450</t>
  </si>
  <si>
    <t>Фильтр песочный ламинированный Д. 450мм, 8м³/час, верх.подкл. 1½" POOL KING /LP450/без вентиля</t>
  </si>
  <si>
    <t>LP500</t>
  </si>
  <si>
    <t>Фильтр песочный ламинированный Д. 500мм, 10-11,5м³/час, верх.подкл. 1½" POOL KING /LP500/без вентиля</t>
  </si>
  <si>
    <t>LP650</t>
  </si>
  <si>
    <t>ЭЛЕКТРИЧЕСКИЙ НАГРЕВАТЕЛЬ СТАЛЬ 6 кВт С ТЕРМОСТАТОМ И ДАТЧИКОМ ПОТОКА</t>
  </si>
  <si>
    <t>13981409</t>
  </si>
  <si>
    <t>ЭЛЕКТРИЧЕСКИЙ НАГРЕВАТЕЛЬ СТАЛЬ 9 кВт С ТЕРМОСТАТОМ И ДАТЧИКОМ ПОТОКА</t>
  </si>
  <si>
    <t>13981412</t>
  </si>
  <si>
    <t>ЭЛЕКТРИЧЕСКИЙ НАГРЕВАТЕЛЬ СТАЛЬ 12 кВт С ТЕРМОСТАТОМ И ДАТЧИКОМ ПОТОКА</t>
  </si>
  <si>
    <t>13981415</t>
  </si>
  <si>
    <t>ЭЛЕКТРИЧЕСКИЙ НАГРЕВАТЕЛЬ СТАЛЬ 15 кВт С ТЕРМОСТАТОМ И ДАТЧИКОМ ПОТОКА</t>
  </si>
  <si>
    <t>13981418</t>
  </si>
  <si>
    <t>ЭЛЕКТРИЧЕСКИЙ НАГРЕВАТЕЛЬ СТАЛЬ 18 кВт С ТЕРМОСТАТОМ И ДАТЧИКОМ ПОТОКА</t>
  </si>
  <si>
    <t>13982403</t>
  </si>
  <si>
    <t>ЭЛЕКТРИЧЕСКИЙ НАГРЕВАТЕЛЬ СТАЛЬ 3 кВт С ТЕРМОСТАТОМ И ДАТЧИКОМ ДАВЛЕНИЯ</t>
  </si>
  <si>
    <t>13982406</t>
  </si>
  <si>
    <t>ЭЛЕКТРИЧЕСКИЙ НАГРЕВАТЕЛЬ СТАЛЬ 6 кВт С ТЕРМОСТАТОМ И ДАТЧИКОМ ДАВЛЕНИЯ</t>
  </si>
  <si>
    <t>13982409</t>
  </si>
  <si>
    <t>ЭЛЕКТРИЧЕСКИЙ НАГРЕВАТЕЛЬ СТАЛЬ 9 кВт С ТЕРМОСТАТОМ И ДАТЧИКОМ ДАВЛЕНИЯ</t>
  </si>
  <si>
    <t>13982412</t>
  </si>
  <si>
    <t>ЭЛЕКТРИЧЕСКИЙ НАГРЕВАТЕЛЬ СТАЛЬ 12 кВт С ТЕРМОСТАТОМ И ДАТЧИКОМ ДАВЛЕНИЯ</t>
  </si>
  <si>
    <t>13982415</t>
  </si>
  <si>
    <t>ЭЛЕКТРИЧЕСКИЙ НАГРЕВАТЕЛЬ СТАЛЬ 15 кВт С ТЕРМОСТАТОМ И ДАТЧИКОМ ДАВЛЕНИЯ</t>
  </si>
  <si>
    <t>13982418</t>
  </si>
  <si>
    <t>ЭЛЕКТРИЧЕСКИЙ НАГРЕВАТЕЛЬ СТАЛЬ 18 кВт С ТЕРМОСТАТОМ И ДАТЧИКОМ ДАВЛЕНИЯ</t>
  </si>
  <si>
    <t>141600</t>
  </si>
  <si>
    <t>ЭЛЕКТРИЧЕСКИЙ НАГРЕВАТЕЛЬ ПЛАСТИК 3 кВт С ТЕРМОСТАТОМ И ДАТЧИКОМ ПОТОКА</t>
  </si>
  <si>
    <t>ФИЛЬТР "HORIZONTAL" Д. 1200, ДЛ. 2.5 М, ПАТР. Д.125 53М3/Ч, СКОРОСТЬ 20</t>
  </si>
  <si>
    <t>133030008</t>
  </si>
  <si>
    <t>ФИЛЬТР "HORIZONTAL" Д. 1200, ДЛ. 2.5 М, ПАТР. Д.140 79М3/Ч, СКОРОСТЬ 30</t>
  </si>
  <si>
    <t>133040008</t>
  </si>
  <si>
    <t>ФИЛЬТР "HORIZONTAL" Д. 1200, ДЛ. 2.5 М, ПАТР. Д.160 106М3/Ч, СКОРОСТЬ 40</t>
  </si>
  <si>
    <t>133020009</t>
  </si>
  <si>
    <t>Кат.</t>
  </si>
  <si>
    <t>A</t>
  </si>
  <si>
    <t>B</t>
  </si>
  <si>
    <t>C</t>
  </si>
  <si>
    <t>D</t>
  </si>
  <si>
    <t>E</t>
  </si>
  <si>
    <t>Фланцевое соединение 90/7122090/</t>
  </si>
  <si>
    <t>Фланцевое соединение 160/7122160/</t>
  </si>
  <si>
    <t>Фланцевое соединение 110/7122110/</t>
  </si>
  <si>
    <t>Фланцевое соединение 125/7122125/</t>
  </si>
  <si>
    <t>Фланцевое соединение 125x140/7122126/</t>
  </si>
  <si>
    <t>АС 11.040</t>
  </si>
  <si>
    <t>Канатодержатель откидной</t>
  </si>
  <si>
    <t>АС 11.041</t>
  </si>
  <si>
    <t>Канатодержатель откидной, плитка</t>
  </si>
  <si>
    <t>АС 11.031</t>
  </si>
  <si>
    <t>АС 11.080</t>
  </si>
  <si>
    <t>АС 11.070</t>
  </si>
  <si>
    <t>Анкер наклонный</t>
  </si>
  <si>
    <t>АС 11.090</t>
  </si>
  <si>
    <t>Анкер с затяжными болтами</t>
  </si>
  <si>
    <t>Фланцевое соединение ПВХ 1,0 МПа d_ 63/UTF01063/</t>
  </si>
  <si>
    <t>UTF01063</t>
  </si>
  <si>
    <t>Фланцевое соединение ПВХ 1,0 МПа d_ 90/UTF01090/</t>
  </si>
  <si>
    <t>UTF01090</t>
  </si>
  <si>
    <t>Фланцевое соединение ПВХ 1,0 МПа d_110/UTF01110/</t>
  </si>
  <si>
    <t>UTF01110</t>
  </si>
  <si>
    <t>АС 08.200</t>
  </si>
  <si>
    <t>АС 07.011</t>
  </si>
  <si>
    <t>Форсунка стеновая "Стандарт", плитка</t>
  </si>
  <si>
    <t>Фланцевое соединение ПВХ 1,0 МПа d_ 50/UTF01050/</t>
  </si>
  <si>
    <t>UTF01050</t>
  </si>
  <si>
    <t>TB030089</t>
  </si>
  <si>
    <t>TB030088</t>
  </si>
  <si>
    <t>WRS-CLB-SS</t>
  </si>
  <si>
    <t>WWS-CRB-SS</t>
  </si>
  <si>
    <t>WWS-CLB-SS</t>
  </si>
  <si>
    <t>WRS-CRB-SS</t>
  </si>
  <si>
    <t>A033-1</t>
  </si>
  <si>
    <t>WLPARLED546HC</t>
  </si>
  <si>
    <t>MP0902</t>
  </si>
  <si>
    <t>B042L5</t>
  </si>
  <si>
    <t>PA20SD</t>
  </si>
  <si>
    <t>PA330</t>
  </si>
  <si>
    <t>PA370</t>
  </si>
  <si>
    <t>YAE051</t>
  </si>
  <si>
    <t>PM10</t>
  </si>
  <si>
    <t>MAGNUM JUNIOR</t>
  </si>
  <si>
    <t>ULTRAMAX JUNIOR</t>
  </si>
  <si>
    <t>YALP04</t>
  </si>
  <si>
    <t>SU001</t>
  </si>
  <si>
    <t>UBVF01110</t>
  </si>
  <si>
    <t>Дроссельная заслонка с комплектом фланцев ПВХ 1,6 МПа d_160/UBVF01160/</t>
  </si>
  <si>
    <t>UBVF01160</t>
  </si>
  <si>
    <t>Дроссельная заслонка с комплектом фланцев ПВХ 1,6 МПа d_200/UBVF01200/</t>
  </si>
  <si>
    <t>UBVF01200</t>
  </si>
  <si>
    <t>Труба ПВХ напорная Д 32мм (PN-16)/US001032/</t>
  </si>
  <si>
    <t>м</t>
  </si>
  <si>
    <t>US001032</t>
  </si>
  <si>
    <t>Труба ПВХ напорная Д 40мм (PN-10)/US001040/</t>
  </si>
  <si>
    <t>US001040</t>
  </si>
  <si>
    <t>Труба ПВХ напорная Д 50мм (PN-10)/US001050-10/</t>
  </si>
  <si>
    <t>US001050-10</t>
  </si>
  <si>
    <t>Труба ПВХ напорная Д 63мм (PN-6)/US001063/</t>
  </si>
  <si>
    <t>US001063</t>
  </si>
  <si>
    <t>Труба ПВХ напорная Д 75мм (PN-6)/US001075/</t>
  </si>
  <si>
    <t>US001075</t>
  </si>
  <si>
    <t>Труба ПВХ напорная Д 50мм (PN-8)/US001050-08/</t>
  </si>
  <si>
    <t>US001050-08</t>
  </si>
  <si>
    <t>Труба ПВХ напорная Д 90мм (PN-6)/US001090/</t>
  </si>
  <si>
    <t>US001090</t>
  </si>
  <si>
    <t>Труба ПВХ напорная Д110мм (PN-6)/US001110/</t>
  </si>
  <si>
    <t>US001110</t>
  </si>
  <si>
    <t>Клей ПВХ P.King 1000г.</t>
  </si>
  <si>
    <t>Клей ПВХ P.King  500г.</t>
  </si>
  <si>
    <t xml:space="preserve">Растворитель  P.King 480ml </t>
  </si>
  <si>
    <t xml:space="preserve">Растворитель  P.King 960ml </t>
  </si>
  <si>
    <t>Муфта клеевая ПВХ</t>
  </si>
  <si>
    <t>Муфта ПВХ 1,0 МПа d_ 40/US003040/</t>
  </si>
  <si>
    <t>US003040</t>
  </si>
  <si>
    <t>Муфта ПВХ 1,0 МПа d_ 50/US003050/</t>
  </si>
  <si>
    <t>US003050</t>
  </si>
  <si>
    <t>Муфта ПВХ 1,0 МПа d_ 63/US003063/</t>
  </si>
  <si>
    <t>US003063</t>
  </si>
  <si>
    <t>Муфта ПВХ 1,0 МПа d_ 25/US003025/</t>
  </si>
  <si>
    <t>US003025</t>
  </si>
  <si>
    <t>Муфта ПВХ 1,0 МПа d_ 32/US003032/</t>
  </si>
  <si>
    <t>US003032</t>
  </si>
  <si>
    <t>Муфта ПВХ 1,0 МПа d_ 75/US003075/</t>
  </si>
  <si>
    <t>US003075</t>
  </si>
  <si>
    <t>Муфта ПВХ 1,0 МПа d_ 90/US003090/</t>
  </si>
  <si>
    <t>US003090</t>
  </si>
  <si>
    <t>Муфта ПВХ 1,0 МПа d_110/US003110/</t>
  </si>
  <si>
    <t>US003110</t>
  </si>
  <si>
    <t>Конич. переход ПВХ 1,6 МПа d_160-140х637108156/</t>
  </si>
  <si>
    <t>Переход ПВХ  с ВР 1,6 МПа d_110х4" /7305110/</t>
  </si>
  <si>
    <t>Переход ПВХ  с ВР 1,6 МПа d_50х1 1/4"/7306050/</t>
  </si>
  <si>
    <t>Casablanca A  дерево 9700 х 5340</t>
  </si>
  <si>
    <t>Насос BTP без префильтра 50 м3/час, 220 В P.King /BTP-2200/STP-2200/</t>
  </si>
  <si>
    <t>BTP-2200/STP-2200</t>
  </si>
  <si>
    <t>Насос BTP без префильтра 50 м3/час, 380 В P.King 2,2 кВт/BTP-2200/STP-2200</t>
  </si>
  <si>
    <t>Насос BTP без префильтра  7,7 м3/час, 220 В P.King /BTP-370/</t>
  </si>
  <si>
    <t>BTP-370</t>
  </si>
  <si>
    <t>Насос BTP без префильтра  4,4 м3/час, 220 В Glong /BTP-250/</t>
  </si>
  <si>
    <t>BTP-250</t>
  </si>
  <si>
    <t>Насос BTP без префильтра  7,7 м3/час, 220 В Glong /BTP-370/</t>
  </si>
  <si>
    <t>Насос BTP без префильтра  9,5 м3/час, 220 В Glong /BTP-550/</t>
  </si>
  <si>
    <t>BTP-550</t>
  </si>
  <si>
    <t>ТЕПЛООБМЕННИК СПЛАВ МЕДИ И НИКЕЛЯ 100 кВт</t>
  </si>
  <si>
    <t>51152С</t>
  </si>
  <si>
    <t>ТЕПЛООБМЕННИК СПЛАВ МЕДИ И НИКЕЛЯ 160 кВт</t>
  </si>
  <si>
    <t>37082C</t>
  </si>
  <si>
    <t>ТЕПЛООБМЕННИК СПЛАВ МЕДИ И НИКЕЛЯ 300 кВт</t>
  </si>
  <si>
    <t>37093C</t>
  </si>
  <si>
    <t>ТЕПЛООБМЕННИК СПЛАВ МЕДИ И НИКЕЛЯ 550 кВт</t>
  </si>
  <si>
    <t>37113C</t>
  </si>
  <si>
    <t>ТЕПЛООБМЕННИК СПЛАВ МЕДИ И НИКЕЛЯ 780 кВт</t>
  </si>
  <si>
    <t>37103C</t>
  </si>
  <si>
    <t>ТЕПЛООБМЕННИК СПЛАВ МЕДИ И НИКЕЛЯ 1050 кВт</t>
  </si>
  <si>
    <t>ТЕПЛООБМЕНИК ПЛАСТИК "HI-TEMP" 40 кВт</t>
  </si>
  <si>
    <t>ТЕПЛООБМЕНИК ПЛАСТИК "HI-TEMP" 75 кВт</t>
  </si>
  <si>
    <t>5901040</t>
  </si>
  <si>
    <t>ДАТЧИК ПОТОКА</t>
  </si>
  <si>
    <t>12840</t>
  </si>
  <si>
    <t>ТЕРМОСТАТ 220В 16А</t>
  </si>
  <si>
    <t>кол-во</t>
  </si>
  <si>
    <t>Евро</t>
  </si>
  <si>
    <t>Руб.</t>
  </si>
  <si>
    <t>Форсунка донная прямоточная (плитка)</t>
  </si>
  <si>
    <t>АС 07.041/L</t>
  </si>
  <si>
    <t>Заглушка ПВХ 1,6 МПа d_50/7107050/</t>
  </si>
  <si>
    <t>Заглушка ПВХ 1,6 МПа d_32/7107032/</t>
  </si>
  <si>
    <t>Заглушка ПВХ 1,6 МПа d_16/7107016/</t>
  </si>
  <si>
    <t>Заглушка ПВХ 1,6 МПа d_20/7107020/</t>
  </si>
  <si>
    <t>Заглушка ПВХ 1,6 МПа d_25/7107025/</t>
  </si>
  <si>
    <t>Заглушка ПВХ 1,6 МПа d_63/7107063/</t>
  </si>
  <si>
    <t>Заглушка ПВХ 1,6 МПа d_75/7107075/</t>
  </si>
  <si>
    <t>Угол 90 ПВХ 1,0 МПа d _ 40мм /USE02040/</t>
  </si>
  <si>
    <t>USE02040</t>
  </si>
  <si>
    <t>Угол 90 ПВХ 1,0 МПа d _ 50мм /USE02050/</t>
  </si>
  <si>
    <t>USE02050</t>
  </si>
  <si>
    <t>Угол 90 ПВХ 1,0 МПа d _ 63мм /USE02063/</t>
  </si>
  <si>
    <t>USE02063</t>
  </si>
  <si>
    <t>Угол 90 ПВХ 1,0 МПа d _ 25мм /USE02025/</t>
  </si>
  <si>
    <t>USE02025</t>
  </si>
  <si>
    <t>Угол 90 ПВХ 1,0 МПа d _ 32мм /USE02032/</t>
  </si>
  <si>
    <t>USE02032</t>
  </si>
  <si>
    <t>KPS06DM00000</t>
  </si>
  <si>
    <t>Панели кислородные</t>
  </si>
  <si>
    <t>Панели Kontrol pH/Ox для контроля pH и кислорода (прямое измерение и дозирование</t>
  </si>
  <si>
    <t>SPCSTRPA0013</t>
  </si>
  <si>
    <t>7980050</t>
  </si>
  <si>
    <t>МОНТАЖНЫЙ КОМПЛЕКТ "TAIFUN" И "TAIFUN-DUO" ПОД ПЛЕНКУ</t>
  </si>
  <si>
    <t>8080050</t>
  </si>
  <si>
    <t>МОНТАЖНЫЙ КОМПЛЕКТ "JUNIOR" ПОД ПЛЕНКУ</t>
  </si>
  <si>
    <t>7551050</t>
  </si>
  <si>
    <t>МАССАЖНЫЙ ШЛАНГ ДЛЯ ПРОТИВОТОКА "TAIFUN"</t>
  </si>
  <si>
    <t>8551050</t>
  </si>
  <si>
    <t>МАССАЖНЫЙ ШЛАНГ C ПУЛЬСАТОРОМ ДЛЯ ПРОТИВОТОКА "TAIFUN"</t>
  </si>
  <si>
    <t>7550050</t>
  </si>
  <si>
    <t>МАССАЖНЫЙ ШЛАНГ ДЛЯ ПРОТИВОТОКА "JUNIOR"</t>
  </si>
  <si>
    <t>8550050</t>
  </si>
  <si>
    <t>МАССАЖНЫЙ ШЛАНГ C ПУЛЬСАТОРОМ ДЛЯ ПРОТИВОТОКА "JUNIOR"</t>
  </si>
  <si>
    <t>7552050</t>
  </si>
  <si>
    <t>МАССАЖНЫЙ ШЛАНГ ДЛЯ ПРОТИВОТОКА "TAIFUN-DUO"</t>
  </si>
  <si>
    <t>МАССАЖНЫЙ ШЛАНГ C ПУЛЬСАТОРОМ ДЛЯ ПРОТИВОТОКА "TAIFUN-DUO"</t>
  </si>
  <si>
    <t>7280050</t>
  </si>
  <si>
    <t>КОНСОЛЬ ДЛЯ КРЕПЛЕНИЯ НАСОСА</t>
  </si>
  <si>
    <t>ДОННЫЙ ГЕЙЗЕР (ПОД БЕТОН)</t>
  </si>
  <si>
    <t>8530020</t>
  </si>
  <si>
    <t>Муфта разъемная ПВХ 1,6 МПа d_50/7401050/</t>
  </si>
  <si>
    <t>Муфта разъемная ПВХ 1,6 МПа d_63/7401063/</t>
  </si>
  <si>
    <t>Муфта разъемная ПВХ 1,6 МПа d_40/7401040/</t>
  </si>
  <si>
    <t>Муфта разъемная ПВХ 1,6 МПа d_16/7401016/</t>
  </si>
  <si>
    <t>Муфта разъемная ПВХ 1,6 МПа d_20/7401020/</t>
  </si>
  <si>
    <t>ГИДРОМАССАЖНАЯ УСТАНОВКА COMBI-WHIRL 4 (ПОД БЕТОН)</t>
  </si>
  <si>
    <t>КОМПЛЕКТ НАСОСНЫЙ (АРМАТУРА, НАСОС 4 кВт, ЧЕТЫРЕ МАССАЖНЫЕ ДЮЗАЫ, ДВЕ НАКЛАДКИ ИЗ Н/С AISI-316 ДЛЯ ВОДОЗАБОРА)</t>
  </si>
  <si>
    <t>КОМПЛЕКТ ЗАКЛАДНЫХ (ЧЕТЫРЕ ЗАКЛАДНЫЕ МАССАЖНОЙ ДЮЗЫ, ДВА ВОДОЗАБОРА)</t>
  </si>
  <si>
    <t>ГИДРОМАССАЖНАЯ УСТАНОВКА COMBI-WHIRL 4 (ПОД ПЛЕНКУ)</t>
  </si>
  <si>
    <t>МОНТАЖНЫЙ КОМПЛЕКТ ДЛЯ ДЮЗЫ И ВОДОЗАБОРА (НЕОБХОДИМО ШЕСТЬ КОМПЛЕКТОВ)</t>
  </si>
  <si>
    <t>ГИДРОМАССАЖНАЯ УСТАНОВКА COMBI-WHIRL B (ПОД БЕТОН)</t>
  </si>
  <si>
    <t>8670020</t>
  </si>
  <si>
    <t>8660050</t>
  </si>
  <si>
    <t>7322050</t>
  </si>
  <si>
    <t>ГИДРОМАССАЖНАЯ УСТАНОВКА COMBI-WHIRL B (ПОД ПЛЕНКУ)</t>
  </si>
  <si>
    <t>ВОДОЗАБОР НЕРЖ. СТАЛЬ АКВАСЕКТОР</t>
  </si>
  <si>
    <t>ДОННЫЙ СЛИВ НЕРЖ. СТАЛЬ АКВАСЕКТОР</t>
  </si>
  <si>
    <t>ФОРСУНКИ НЕРЖ. СТАЛЬ АКВАСЕКТОР</t>
  </si>
  <si>
    <t>СКИММЕР НЕРЖ. СТАЛЬ АКВАСЕКТОР</t>
  </si>
  <si>
    <t>ФИЛЬТР "HORIZONTAL" Д. 1200, ДЛ. 2.7 М, ПАТР. Д.125 57М3/Ч, СКОРОСТЬ 20</t>
  </si>
  <si>
    <t>133030009</t>
  </si>
  <si>
    <t>ФИЛЬТР "HORIZONTAL" Д. 1200, ДЛ. 2.7 М, ПАТР. Д.140 86М3/Ч, СКОРОСТЬ 30</t>
  </si>
  <si>
    <t>133040009</t>
  </si>
  <si>
    <t>ФИЛЬТР "HORIZONTAL" Д. 1200, ДЛ. 2.7 М, ПАТР. Д.160 115М3/Ч, СКОРОСТЬ 40</t>
  </si>
  <si>
    <t>133020011</t>
  </si>
  <si>
    <t>ABB Aвтоматич. выкл-ль 4-пол.SH204L C16</t>
  </si>
  <si>
    <t>ABB Aвтоматич. выкл-ль 4-пол.SH204L C20</t>
  </si>
  <si>
    <t>ABB Aвтоматич. выкл-ль 4-пол.SH204L C25</t>
  </si>
  <si>
    <t>АС 04.120</t>
  </si>
  <si>
    <t>АС 04.400</t>
  </si>
  <si>
    <t>Гейзер 400х400</t>
  </si>
  <si>
    <t>АС 04.500</t>
  </si>
  <si>
    <t>Гейзер 500х500</t>
  </si>
  <si>
    <t>АС 04.600</t>
  </si>
  <si>
    <t>Гейзер 600х600</t>
  </si>
  <si>
    <t>АС 04.401</t>
  </si>
  <si>
    <t>300.278.2110</t>
  </si>
  <si>
    <t>PC-400-ES С регулятором температуры и бесступенчатой электронной защитой насоса от перегрузок (до 8 А). Для одно- или трёхфазной сети. Контрольные индикаторы работы фильтра, водонагрева, сбоя и кнопкой разблокировки. В комплект входит датчик температуры Ø 10 мм с кабелем 1,5 м</t>
  </si>
  <si>
    <t>HK15800Aтд</t>
  </si>
  <si>
    <t>HK15900Aтд</t>
  </si>
  <si>
    <t>HK151000Aтд</t>
  </si>
  <si>
    <t>АС 09.152</t>
  </si>
  <si>
    <t>Донный слив 2" 150х150, плитка (внутр. резьба)</t>
  </si>
  <si>
    <t>АС 09.152/L</t>
  </si>
  <si>
    <t>**Очиститель для ПВХ 1 л (6120029)</t>
  </si>
  <si>
    <t>Клей для ПВХ UNI-100 0,125 л (6111020) GRIFFON</t>
  </si>
  <si>
    <t>Клей для ПВХ UNI-100 GT с замедл. схватыванием 0.5 л (6111140)GRIFFON</t>
  </si>
  <si>
    <t>Клей для ПВХ UNI-100 GT с замедл. схватыванием 1 л (6111150)GRIFFON</t>
  </si>
  <si>
    <t>Очиститель для ПВХ 1 л (6307872) GRIFFON</t>
  </si>
  <si>
    <t>Очиститель для ПВХ 0,5 л (6307870) GRIFFON</t>
  </si>
  <si>
    <t>Клей для гибких труб ПВХ WDF-5 0,5 л (6305181) GRIFFON</t>
  </si>
  <si>
    <t>Клей для гибких труб ПВХ WDF-5 0,25 л (6306959) GRIFFON</t>
  </si>
  <si>
    <t>Клей для ПВХ UNI-100 1 л (6111052) GRIFFON</t>
  </si>
  <si>
    <t>Клей для ПВХ UNI-100 0,5 л (6111042) GRIFFON</t>
  </si>
  <si>
    <t>Клей для ПВХ UNI-100 0,25 л (6111032) GRIFFON</t>
  </si>
  <si>
    <t>Муфта ПВХ 1,6 МПа d_90/7105090/</t>
  </si>
  <si>
    <t>Муфта ПВХ 1,6 МПа d_16/7105016/</t>
  </si>
  <si>
    <t>Муфта ПВХ 1,6 МПа d_20/7105020/</t>
  </si>
  <si>
    <t>Муфта ПВХ 1,6 МПа d_25/7105025/</t>
  </si>
  <si>
    <t>Муфта ПВХ 1,6 МПа d_32/7105032/</t>
  </si>
  <si>
    <t>Муфта ПВХ 1,6 МПа d_40/7105040/</t>
  </si>
  <si>
    <t>ОЗОННЫЕ ГЕНЕРАТОРЫ 360-519 М3</t>
  </si>
  <si>
    <t>ОЗОННЫЕ ГЕНЕРАТОРЫ 520-729 М3</t>
  </si>
  <si>
    <t>ОЗОННЫЕ ГЕНЕРАТОРЫ 730-1089 М3</t>
  </si>
  <si>
    <t>ОЗОННЫЕ ГЕНЕРАТОРЫ 1090-1449 М3</t>
  </si>
  <si>
    <t>ОЗОННЫЕ ГЕНЕРАТОРЫ 1450-2179 М3</t>
  </si>
  <si>
    <t>ОЗОННЫЕ ГЕНЕРАТОРЫ 2180-4360 М3</t>
  </si>
  <si>
    <t>КАМЕРЫ ДЕГАЗАЦИИ ДЛЯ PZ2-1/PZ2-2</t>
  </si>
  <si>
    <t>КАМЕРЫ ДЕГАЗАЦИИ ДЛЯ PZ2-4/PZ2-6/PZ2-8</t>
  </si>
  <si>
    <t>ЛЕСТНИЦЫ И ПОРУЧНИ</t>
  </si>
  <si>
    <t>MU215</t>
  </si>
  <si>
    <t>ЛЕСТНИЦА "MU", 2 СТ., AISI-304 (УЗКИЙ БОРТ)</t>
  </si>
  <si>
    <t>MU315</t>
  </si>
  <si>
    <t>ЛЕСТНИЦА "MU", 3 СТ., AISI-304 (УЗКИЙ БОРТ)</t>
  </si>
  <si>
    <t>MU415</t>
  </si>
  <si>
    <t>ЛЕСТНИЦА "MU", 4 СТ., AISI-304 (УЗКИЙ БОРТ)</t>
  </si>
  <si>
    <t>MU515</t>
  </si>
  <si>
    <t>ЛЕСТНИЦА "MU", 5 СТ., AISI-304 (УЗКИЙ БОРТ)</t>
  </si>
  <si>
    <t>SL315</t>
  </si>
  <si>
    <t>ЛЕСТНИЦА "SL", 3 СТ., AISI-304 (ШИРОКИЙ БОРТ)</t>
  </si>
  <si>
    <t>SL415</t>
  </si>
  <si>
    <t>ЛЕСТНИЦА "SL", 4 СТ.", AISI-304 (ШИРОКИЙ БОРТ)</t>
  </si>
  <si>
    <t>SL515</t>
  </si>
  <si>
    <t>ЛЕСТНИЦА "SL", 5 СТ., AISI-304 (ШИРОКИЙ БОРТ)</t>
  </si>
  <si>
    <t>КОНТРОЛЛЕР С ДВУМЯ ПУЛЬТАМИ ДЛЯ СВЕТОДИОДНЫХ СВЕТИЛЬКОВ "STANDART"</t>
  </si>
  <si>
    <t>WLPARLED546HB</t>
  </si>
  <si>
    <t>ЗАПАСНАЯ СВЕТОДИОДНАЯ ЛАМПА С БЕЛЫМИ СВЕТОДИОДАМИ GEPAR56</t>
  </si>
  <si>
    <t>ЗАПАСНАЯ СВЕТОДИОДНАЯ ЛАМПА С ЦВЕТНЫМИ СВЕТОДИОДАМИ GEPAR56</t>
  </si>
  <si>
    <t>ГАЛОГЕННАЯ ЛАМПА, 300Вт</t>
  </si>
  <si>
    <t>00371</t>
  </si>
  <si>
    <t>ГАЛОГЕННАЯ ЛАМПА, 100Вт</t>
  </si>
  <si>
    <t>12307</t>
  </si>
  <si>
    <t>ГАЛОГЕННАЯ ЛАМПА, 75Вт</t>
  </si>
  <si>
    <t>ГАЛОГЕННАЯ ЛАМПА, 50Вт</t>
  </si>
  <si>
    <t>PS0721</t>
  </si>
  <si>
    <t>ТРАНСФОРМАТОР 130Вт</t>
  </si>
  <si>
    <t>PS0722</t>
  </si>
  <si>
    <t>ТРАНСФОРМАТОР 300Вт</t>
  </si>
  <si>
    <t>PS0723</t>
  </si>
  <si>
    <t>ТРАНСФОРМАТОР 600Вт</t>
  </si>
  <si>
    <t>B-005</t>
  </si>
  <si>
    <t>РАСПАЯЧНАЯ КОРОБКА ИЗ ABS-ПЛАСТИКА</t>
  </si>
  <si>
    <t>CAB001</t>
  </si>
  <si>
    <t>ГОФРОШЛАНГ РАСПАИЧНОЙ КОРОБКИ 1М</t>
  </si>
  <si>
    <t>B040L30</t>
  </si>
  <si>
    <t>СТОЙКА С УКАЗАТЕЛЕМ ФАЛЬШ-СТАРТА, Д. 48 ММ</t>
  </si>
  <si>
    <t>19954</t>
  </si>
  <si>
    <t>Водопад стеновой 1000</t>
  </si>
  <si>
    <t>АС 01.240</t>
  </si>
  <si>
    <t>Водопад стеновой 1500</t>
  </si>
  <si>
    <t>АС 01.250</t>
  </si>
  <si>
    <t>Водопад стеновой 2000</t>
  </si>
  <si>
    <t>АС 01.200</t>
  </si>
  <si>
    <t>Водопад стеновой 300</t>
  </si>
  <si>
    <t>АС 01.210</t>
  </si>
  <si>
    <t>Водопад стеновой 400</t>
  </si>
  <si>
    <t>АС 01.220</t>
  </si>
  <si>
    <t>Водопад стеновой 600</t>
  </si>
  <si>
    <t>АС 01.001</t>
  </si>
  <si>
    <t>Водяная пушка "Кобра"</t>
  </si>
  <si>
    <t>АС 01.002</t>
  </si>
  <si>
    <t>Водяная пушка со сменными насадками</t>
  </si>
  <si>
    <t>ВОДОПАДЫ НЕРЖ СТАЛЬ АКВАСЕКТОР</t>
  </si>
  <si>
    <t>АС 09.150</t>
  </si>
  <si>
    <t>Донный слив 150х150</t>
  </si>
  <si>
    <t>АС 09.150/L</t>
  </si>
  <si>
    <t>АС 09.250</t>
  </si>
  <si>
    <t>Донный слив 2,5", 250х250</t>
  </si>
  <si>
    <t>АС 09.400</t>
  </si>
  <si>
    <t>Донный слив DN 125, 400х400</t>
  </si>
  <si>
    <t>АС 09.160</t>
  </si>
  <si>
    <t>Донный слив Д 154 мм</t>
  </si>
  <si>
    <t>F</t>
  </si>
  <si>
    <t>G</t>
  </si>
  <si>
    <t>H</t>
  </si>
  <si>
    <t>I</t>
  </si>
  <si>
    <t>Конич. переход ПВХ 1,0 МПа d_ 90х50/US0049050/</t>
  </si>
  <si>
    <t>US0049050</t>
  </si>
  <si>
    <t>Конич. переход ПВХ 1,0 МПа d_ 90х63/US0049063/</t>
  </si>
  <si>
    <t>US0049063</t>
  </si>
  <si>
    <t>Конич. переход ПВХ 1,0 МПа d_ 90х75/US0049075/</t>
  </si>
  <si>
    <t>US0049075</t>
  </si>
  <si>
    <t>Конич. переход ПВХ 1,0 МПа d_110х75/US00411075/</t>
  </si>
  <si>
    <t>US00411075</t>
  </si>
  <si>
    <t>Конич. переход ПВХ 1,0 МПа d_110х90/US00411090/</t>
  </si>
  <si>
    <t>US00411090</t>
  </si>
  <si>
    <t>Конич. переход ПВХ 1,0 МПа d_160х110/US004160110/</t>
  </si>
  <si>
    <t>US004160110</t>
  </si>
  <si>
    <t>Конич. переход ПВХ 1,0 МПа d_200х160/US004200160/</t>
  </si>
  <si>
    <t>US004200160</t>
  </si>
  <si>
    <t>Фланцевое соединение</t>
  </si>
  <si>
    <t>Фланцевое соединение ПВХ 1,0 МПа d_ 75/UTF01075/</t>
  </si>
  <si>
    <t>UTF01075</t>
  </si>
  <si>
    <t>Шаровый кран ПВХ 1,0 МПа d_ 63/UTB01063/</t>
  </si>
  <si>
    <t>UTB01063</t>
  </si>
  <si>
    <t>Шаровый кран ПВХ 1,0 МПа d_ 75/UTB01075/</t>
  </si>
  <si>
    <t>UTB01075</t>
  </si>
  <si>
    <t>Шаровый кран ПВХ 1,0 МПа d_ 32/UTB01032/</t>
  </si>
  <si>
    <t>UTB01032</t>
  </si>
  <si>
    <t>Шаровый кран ПВХ 1,0 МПа d_ 25/UTB01025/</t>
  </si>
  <si>
    <t>UTB01025</t>
  </si>
  <si>
    <t>Шаровый кран ПВХ 1,0 МПа d_ 90/UTB01090/</t>
  </si>
  <si>
    <t>UTB01090</t>
  </si>
  <si>
    <t>Шаровый кран ПВХ 1,0 МПа d_110/UTB01110/</t>
  </si>
  <si>
    <t>UTB01110</t>
  </si>
  <si>
    <t>Дроссельная заслонка</t>
  </si>
  <si>
    <t>Дроссельная заслонка ПВХ 1,6 МПа d_ 63/UBV01063/</t>
  </si>
  <si>
    <t>UBV01063</t>
  </si>
  <si>
    <t>Дроссельная заслонка ПВХ 1,6 МПа d_ 75/UBV01075/</t>
  </si>
  <si>
    <t>UBV01075</t>
  </si>
  <si>
    <t>Дроссельная заслонка ПВХ 1,6 МПа d_ 90/UBV01090/</t>
  </si>
  <si>
    <t>UBV01090</t>
  </si>
  <si>
    <t>Дроссельная заслонка ПВХ 1,6 МПа d_110/UBV01110/</t>
  </si>
  <si>
    <t>UBV01110</t>
  </si>
  <si>
    <t>Дроссельная заслонка c комплектом фланцев</t>
  </si>
  <si>
    <t>Дроссельная заслонка с комплектом фланцев ПВХ 1,6 МПа d_110/UBVF01110/</t>
  </si>
  <si>
    <t>УФ ЛАМПЫ ДЛЯ ES5</t>
  </si>
  <si>
    <t>УФ ЛАМПЫ ДЛЯ ES10</t>
  </si>
  <si>
    <t>УФ ЛАМПЫ ДЛЯ ES20</t>
  </si>
  <si>
    <t>УФ ЛАМПЫ ДЛЯ ES40</t>
  </si>
  <si>
    <t>УФ ЛАМПЫ ДЛЯ СЕРИИ НО</t>
  </si>
  <si>
    <t>PZ2-16</t>
  </si>
  <si>
    <t>PZ2-24</t>
  </si>
  <si>
    <t>PZ2-48</t>
  </si>
  <si>
    <t>MANMET 12</t>
  </si>
  <si>
    <t>MANMET 18</t>
  </si>
  <si>
    <t>MANMET 35</t>
  </si>
  <si>
    <t>PS7018A</t>
  </si>
  <si>
    <t>ПЛАВАЮЩИЙ ДОЗАТОР</t>
  </si>
  <si>
    <t>PS7018В</t>
  </si>
  <si>
    <t>ПЛАВАЮЩИЙ ДОЗАТОР "MINI"</t>
  </si>
  <si>
    <t>PS7018С</t>
  </si>
  <si>
    <t>20299</t>
  </si>
  <si>
    <t>ЗАКЛАДНАЯ ВРВЩАЮЩЕЙСЯ ФОРСУНКИ ИЗ ABS-ПЛАСТИКА</t>
  </si>
  <si>
    <t>20295</t>
  </si>
  <si>
    <t>ЗАКЛАДНАЯ ВРАЩАЮЩЕЙСЯ ФОРСУНКИ ИЗ ABS-ПЛАСТИКА</t>
  </si>
  <si>
    <t>20296</t>
  </si>
  <si>
    <t>ФОРСУНКА ВРАЩАЮЩАЯСЯ ДВУХСТРУЙНАЯ ИЗ ABS-ПЛАСТИКА</t>
  </si>
  <si>
    <t>20297</t>
  </si>
  <si>
    <t>ФОРСУНКА ВРАЩАЮЩАЯСЯ ОДНОСТРУЙНАЯ ИЗ ABS-ПЛАСТИКА</t>
  </si>
  <si>
    <t>33586</t>
  </si>
  <si>
    <t>ФОРСУНКА РЕГУЛИРУЕМАЯ С ЛИЦЕВОЙ ЧАСТЬЮ Д50/Д32 ИЗ ABS-ПЛАСТИКА</t>
  </si>
  <si>
    <t>32641</t>
  </si>
  <si>
    <t>ФОРСУНКА НЕРЕГУЛИРУЕМАЯ С ЛИЦЕВОЙ ЧАСТЬЮ Д50/Д32 ИЗ ABS-ПЛАСТИКА</t>
  </si>
  <si>
    <t>04032</t>
  </si>
  <si>
    <t>ФОРСУНКА РЕГУЛИРУЕМАЯ С ЛИЦЕВОЙ ЧАСТЬЮ Д50 ИЗ ABS-ПЛАСТИКА</t>
  </si>
  <si>
    <t>04036</t>
  </si>
  <si>
    <t>Шкаф для наружн. установки А330Е 3р. 36мод. АВВ</t>
  </si>
  <si>
    <t>Шкаф для наружн. установки А340Е 4р. 48мод. АВВ</t>
  </si>
  <si>
    <t>Шкаф настенный 245х295х110 без двери А310S(A312N2)  АВВ</t>
  </si>
  <si>
    <t>Шкаф настенный 385х295х110 без двери А320S(A324N3) АВВ</t>
  </si>
  <si>
    <t>Шкаф настенный 510х295х110 без двери А330S(A336N3) АВВ</t>
  </si>
  <si>
    <t>Шкаф настенный 635х295х110 без двери А340S(A348N3) АВВ</t>
  </si>
  <si>
    <t>Пластиковые боксы настенного монтажа UNIBOX</t>
  </si>
  <si>
    <t>12238 UNIBOX бокс АВВ 8М нар. уст. бел.бел с шиной</t>
  </si>
  <si>
    <t>12242 UNIBOX бокс АВВ 12М нар.уст. бел.бел с шиной</t>
  </si>
  <si>
    <t>12244 UNIBOX бокс АВВ 24М нар.уст. бел.бел с шиной</t>
  </si>
  <si>
    <t>12246 UNIBOX бокс АВВ 36М нар.уст. бел.бел с шиной</t>
  </si>
  <si>
    <t>12247 UNIBOX бокс АВВ 54М нар.уст. бел.бел с шиной</t>
  </si>
  <si>
    <t>12248 UNIBOX бокс АВВ 8М нар.уст. сер.сер с шиной</t>
  </si>
  <si>
    <t>12252 UNIBOX бокс АВВ 12М нар.уст. сер.сер с шиной</t>
  </si>
  <si>
    <t>12254 UNIBOX бокс АВВ 24М нар.уст. сер.сер с шиной</t>
  </si>
  <si>
    <t>12256 UNIBOX бокс АВВ 36М нар.уст. сер.сер с шиной</t>
  </si>
  <si>
    <t>12257 UNIBOX бокс АВВ 54М нар.уст. сер.сер с шиной</t>
  </si>
  <si>
    <t>12258 UNIBOX бокс АВВ 8М нар.уст.бел.прозр с шиной</t>
  </si>
  <si>
    <t>12262 UNIBOX бокс АВВ 12М нар.уст.бел.прозр с шиной</t>
  </si>
  <si>
    <t>12264 UNIBOX бокс АВВ24М нар.уст.бел.прозр с шиной</t>
  </si>
  <si>
    <t>12266 UNIBOX бокс АВВ36М нар.уст.бел.прозр с шиной</t>
  </si>
  <si>
    <t>12267 UNIBOX бокс АВВ54М нар.уст.бел.прозр с шиной</t>
  </si>
  <si>
    <t>12268 UNIBOX бокс АВВ 8М нар.уст.сер.прозр с шиной</t>
  </si>
  <si>
    <t>12272 UNIBOX бокс АВВ 12М нар.уст.сер.прозр с шиной</t>
  </si>
  <si>
    <t>12274 UNIBOX бокс АВВ24М нар.уст.сер.прозр с шиной</t>
  </si>
  <si>
    <t>12276 UNIBOX бокс АВВ36М нар.уст.сер.прозр с шиной</t>
  </si>
  <si>
    <t>Пластиковые боксы скрытого монтажа</t>
  </si>
  <si>
    <t>Estetica</t>
  </si>
  <si>
    <t>12037 Estetica бокс ABB 4М внут.уст.сер.проз.гор.</t>
  </si>
  <si>
    <t>12038 Estetica бокс ABB 8М внут.уст.сер.проз.гор.</t>
  </si>
  <si>
    <t>12042 Estetica бокс ABB 12М внут.уст.сер.проз.гор.</t>
  </si>
  <si>
    <t>12043 Estetica бокс ABB 18М внут.уст.сер.проз.гор.</t>
  </si>
  <si>
    <t>12044 Estetica бокс ABB 24М внут.уст.сер.проз.гор.</t>
  </si>
  <si>
    <t>12046 Estetica бокс ABB 36М внут.уст.сер.проз.гор.</t>
  </si>
  <si>
    <t>1SL2024 Estetica бокс ABB4М внут.уст.бел.пр.гор.</t>
  </si>
  <si>
    <t>1SL2028 Estetica бокс ABB8М внут.уст.бел.пр.гор.</t>
  </si>
  <si>
    <t>1SL2032 Estetica бокс ABB12М внут.уст.бел.пр.гор.</t>
  </si>
  <si>
    <t>1SL2033 Estetica бокс ABB 18М внут.уст.бел.пр.гор.</t>
  </si>
  <si>
    <t>1SL2034 Estetica бокс ABB24М внут.уст.бел.пр.гор.</t>
  </si>
  <si>
    <t>1SL2036 Estetica бокс ABB36М внут.уст.бел.пр.гор.</t>
  </si>
  <si>
    <t>12026 EUROPA бокс АВВ 8М внут. уст. сер. сер.</t>
  </si>
  <si>
    <t>12027 EUROPA бокс АВВ 12М внут. уст. сер. сер.</t>
  </si>
  <si>
    <t>12030 EUROPA бокс АВВ 24М внут. уст. сер. сер.</t>
  </si>
  <si>
    <t>12031 EUROPA бокс АВВ 36М внут. уст. сер. сер.</t>
  </si>
  <si>
    <t>12035 EUROPA бокс АВВ 54М внут. уст. сер. сер.</t>
  </si>
  <si>
    <t>12058 EUROPA бокс АВВ 8М внут. уст. сер. прозр.</t>
  </si>
  <si>
    <t>12062 EUROPA бокс АВВ 12М внут. уст. сер. прозр.</t>
  </si>
  <si>
    <t>12064 EUROPA бокс АВВ 24М внут. уст. сер. прозр.</t>
  </si>
  <si>
    <t>12066 EUROPA бокс АВВ 36М внут. уст. сер. прозр.</t>
  </si>
  <si>
    <t>12068 EUROPA бокс АВВ 54М внут. уст. сер. прозр.</t>
  </si>
  <si>
    <t>Форсунка донная прямоточная (плитка) (AISI 316)</t>
  </si>
  <si>
    <t>АС 07.051</t>
  </si>
  <si>
    <t>Форсунка донная комбинированная (плитка)</t>
  </si>
  <si>
    <t>АС 07.261</t>
  </si>
  <si>
    <t>Форсунка донная регулируемая (плитка)</t>
  </si>
  <si>
    <t>АС 07.261/L</t>
  </si>
  <si>
    <t>Форсунка донная регулируемая (плитка) (AISI 316)</t>
  </si>
  <si>
    <t>АС 07.070</t>
  </si>
  <si>
    <t>АС 07.080</t>
  </si>
  <si>
    <t>АС 07.090</t>
  </si>
  <si>
    <t>Адаптер 1,5"х1,5" (пылесоса)</t>
  </si>
  <si>
    <t>АС 07.081</t>
  </si>
  <si>
    <t>АС 07.091</t>
  </si>
  <si>
    <t>Клапан обратный мембранный(откидной)</t>
  </si>
  <si>
    <t>Мембранный обратный клапан Д.90 (EPDM)/2710090</t>
  </si>
  <si>
    <t>Мембранный обратный клапан D_110/2710110/</t>
  </si>
  <si>
    <t>Мембранный обратный клапан D_125/2710125/</t>
  </si>
  <si>
    <t>Мембранный обратный клапан D_140/2710140/</t>
  </si>
  <si>
    <t>Мембранный обратный клапан D_160/2710160/</t>
  </si>
  <si>
    <t>Мембранный обратный клапан D_200/2710200</t>
  </si>
  <si>
    <t>Мембранный обратный клапан ПВХ 1,0 МПа d_50/2710050/</t>
  </si>
  <si>
    <t>Мембранный обратный клапан ПВХ 1,0 МПа d_75/2710075/</t>
  </si>
  <si>
    <t>АС 06.120</t>
  </si>
  <si>
    <t>АС 06.020</t>
  </si>
  <si>
    <t>АС 06.110</t>
  </si>
  <si>
    <t>АС 06.040</t>
  </si>
  <si>
    <t>АС 06.140</t>
  </si>
  <si>
    <t>АС 06.050</t>
  </si>
  <si>
    <t>Гидромассажная форсунка 20 м3/ч</t>
  </si>
  <si>
    <t>АС 06.010</t>
  </si>
  <si>
    <t>1SL2041 EUROPA бокс АВВ 12М внут. уст. бел. бел.</t>
  </si>
  <si>
    <t>1SL2045 EUROPA бокс АВВ 24М внут. уст. бел. бел.</t>
  </si>
  <si>
    <t>1SL2048 EUROPA бокс АВВ 36М внут. уст. бел. бел.</t>
  </si>
  <si>
    <t>1SL2052 EUROPA бокс АВВ 54М внут. уст. бел. бел.</t>
  </si>
  <si>
    <t>1SL2057 EUROPA бокс АВВ 8М внут. уст. бел. прозр.</t>
  </si>
  <si>
    <t>1SL2061 EUROPA бокс АВВ 12М внут. уст. бел. прозр.</t>
  </si>
  <si>
    <t>1SL2063 EUROPA бокс АВВ 24М внут. уст. бел. прозр.</t>
  </si>
  <si>
    <t>1SL2065 EUROPA бокс АВВ 36М внут. уст. бел. прозр.</t>
  </si>
  <si>
    <t>1SL2067 EUROPA бокс АВВ 54М внут. уст. бел. прозр.</t>
  </si>
  <si>
    <t>UK 500</t>
  </si>
  <si>
    <t>UK 510Е Шкаф для скрытой установки на 12(14) мод</t>
  </si>
  <si>
    <t>UK 520Е Шкаф для скрытой установки на 24(28) мод</t>
  </si>
  <si>
    <t>UK 530Е Шкаф для скрытой установки на 36(42) мод</t>
  </si>
  <si>
    <t>UK 540Е Шкаф для скрытой установки на 48(56) мод</t>
  </si>
  <si>
    <t>Пластиковые боксы скрытого монтажа UNIBOX</t>
  </si>
  <si>
    <t>1SL0500А06 UNIBOX АВВ 8М вн.уст.бел.бел с шиной/9</t>
  </si>
  <si>
    <t>1SL0501А06 UNIBOX  АВВ 12М вн.уст.бел.бел с шиной</t>
  </si>
  <si>
    <t>1SL0502А06 UNIBOX АВВ 24М вн.уст.бел.бел с шиной</t>
  </si>
  <si>
    <t>1SL0503А06 UNIBOX АВВ 36М вн.уст.бел.бел с шиной</t>
  </si>
  <si>
    <t>1SL0504А06 UNIBOX АВВ 54М вн.уст.бел.бел с шиной</t>
  </si>
  <si>
    <t>1SL0510А06 UNIBOX АВВ 8М вн.уст.бел.проз с шиной</t>
  </si>
  <si>
    <t>1SL0511А06 UNIBOX АВВ 12М вн.уст.бел.пр с шиной</t>
  </si>
  <si>
    <t>1SL0512А06 UNIBOX АВВ 24М вн.уст.бел.пр с шиной</t>
  </si>
  <si>
    <t>1SL0513А06 UNIBOX АВВ 36М вн.уст.бел.пр с шиной</t>
  </si>
  <si>
    <t>1SL0514А06 UNIBOX АВВ 54М вн.уст.бел.пр с шиной</t>
  </si>
  <si>
    <t>Контакторы</t>
  </si>
  <si>
    <t>Типоряд AF  (250B)</t>
  </si>
  <si>
    <t>Контактор AF09-30-10-13 с универс.катушкой управл. 250B</t>
  </si>
  <si>
    <t>Контактор AF12-30-10-13 с универс.катушкой управл.250B</t>
  </si>
  <si>
    <t>Контактор AF16-30-10-13 с универс.катушкой управл.250B</t>
  </si>
  <si>
    <t>Контактор AF26-30-00-13 с универс.катушкой управл.250B</t>
  </si>
  <si>
    <t>Контактор AF30-30-00-13 с универс.катушкой управл.250В</t>
  </si>
  <si>
    <t>Контактор AF38-30-00-13 с универс.катушкой управл.250В</t>
  </si>
  <si>
    <t>Типоряд ESB</t>
  </si>
  <si>
    <t>Модульный контактор ESB-20-11 (20А АС1) 220В АС SSTGHE3211302R0006 (10шт)</t>
  </si>
  <si>
    <t>Модульный контактор ESB-20-20 (20А АС1) 220В АС SSTGHE3211102R0006 (20)</t>
  </si>
  <si>
    <t>Модульный контактор ESB-20-20 (20А АС1) 24В</t>
  </si>
  <si>
    <t>Модульный контактор ESB-24-22 (24А АС1) 220В АС/DC SSTGHE3291302R0006</t>
  </si>
  <si>
    <t>PS7106</t>
  </si>
  <si>
    <t>ШЛАНГ 30 М 50ММ</t>
  </si>
  <si>
    <t>70128А</t>
  </si>
  <si>
    <t>РАЗРЕЗНОЙ СОЕДИНИТЕЛЬНЫЙ ШЛАНГ (ДЛИНА СЕКТОРА 1,5М)</t>
  </si>
  <si>
    <t>MP0601</t>
  </si>
  <si>
    <t>СОЕДИНЕНИЕ ДЛЯ ШЛАНГОВ 38 ММ</t>
  </si>
  <si>
    <t>MP0602</t>
  </si>
  <si>
    <t>СОЕДИНЕНИЕ ДЛЯ ШЛАНГОВ 50 ММ</t>
  </si>
  <si>
    <t>D007</t>
  </si>
  <si>
    <t>ШТУЦЕР ДЛЯ ШЛАНГОВ</t>
  </si>
  <si>
    <t>R653300</t>
  </si>
  <si>
    <t>АВТОМАТИЧЕСКИЙ ДОННЫЙ ОЧИСТИТЕЛЬ "BRAVO"</t>
  </si>
  <si>
    <t>R653200</t>
  </si>
  <si>
    <t>АВТОМАТИЧЕСКИЙ ДОННЫЙ ОЧИСТИТЕЛЬ "VIVA"</t>
  </si>
  <si>
    <t>АВТОМАТИЧЕСКИЙ ДОННЫЙ ОЧИСТИТЕЛЬ "MAGNUM JUNIOR"</t>
  </si>
  <si>
    <t>АВТОМАТИЧЕСКИЙ ДОННЫЙ ОЧИСТИТЕЛЬ "ULTRAMAX JUNIOR"</t>
  </si>
  <si>
    <t>НАСОС "MINIPUMP" С ПРЕФИЛЬТРОМ 7,5М3/Ч, Н=8, 230В</t>
  </si>
  <si>
    <t>SA033M</t>
  </si>
  <si>
    <t>НАСОС "AMERICA" С ПРЕФИЛЬТРОМ 6М3/Ч, Н=10, 230В</t>
  </si>
  <si>
    <t>SA050M</t>
  </si>
  <si>
    <t>НАСОС "AMERICA" С ПРЕФИЛЬТРОМ 8 М3/Ч, Н=10, 230В</t>
  </si>
  <si>
    <t>SA075M</t>
  </si>
  <si>
    <t>НАСОС "AMERICA" С ПРЕФИЛЬТРОМ 10М3/Ч, Н=10, 230В</t>
  </si>
  <si>
    <t>SA075T</t>
  </si>
  <si>
    <t>НАСОС "AMERICA" С ПРЕФИЛЬТРОМ 10М3/Ч, Н=10, 380В</t>
  </si>
  <si>
    <t>Форсунка стеновая для бетонного бассейна подкл. внеш 2" /PA00295C/</t>
  </si>
  <si>
    <t>Форсунка стеновая для пленочного бассейна подкл. внеш 2" /PA00330/</t>
  </si>
  <si>
    <t>Форсунка стеновая для бетонного бассейна подкл.50мм /PA00298/</t>
  </si>
  <si>
    <t>Форсунка подключения пылесоса для бетонного бассейна подкл.50мм /PA00300/</t>
  </si>
  <si>
    <t>Форсунка подключения пылесоса для бетонного бассейна подкл. внеш 2" /PA00301C/</t>
  </si>
  <si>
    <t>Форсунка донная для бетонного бассейна подкл.50мм /PADF2825C/</t>
  </si>
  <si>
    <t>Форсунка донная для пленочного бассейна подкл.50мм /PADF2825V/</t>
  </si>
  <si>
    <t>Форсунка для переливного жёлоба, подкл. 50мм /PADF2820/</t>
  </si>
  <si>
    <t>СВЕТИЛЬНИК СВЕТОДИОДНЫЙ "STANDART" С НАКЛАДКОЙ ИЗ НЕРЖ. СТАЛИ С БЕЛЫМИ СВЕТОДИОДАМИ, КАБЕЛЕМ ПОД ПЛЕН. БАС.</t>
  </si>
  <si>
    <t>B032LUXE</t>
  </si>
  <si>
    <t>Dolphin Supreme 3</t>
  </si>
  <si>
    <t>99996033</t>
  </si>
  <si>
    <t>Dolphin Supreme 4</t>
  </si>
  <si>
    <t>99991011</t>
  </si>
  <si>
    <t>Dolphin Supreme 5</t>
  </si>
  <si>
    <t>99991081</t>
  </si>
  <si>
    <t>Dolphin DANA 100</t>
  </si>
  <si>
    <t>9999096X</t>
  </si>
  <si>
    <t>Dolphin PROX  2</t>
  </si>
  <si>
    <t>9999093Х</t>
  </si>
  <si>
    <t>Dolphin 2х2</t>
  </si>
  <si>
    <t>9999058</t>
  </si>
  <si>
    <t>Dolphin WAVE</t>
  </si>
  <si>
    <t>99997001</t>
  </si>
  <si>
    <t>Лестница MURO 5 ступ. с накладкой люкс, нерж. AISI-316 (узкий борт) FIBERPOOL  /YEMU165/</t>
  </si>
  <si>
    <t>Поручни FIBERPOOL</t>
  </si>
  <si>
    <t>YPB051</t>
  </si>
  <si>
    <t>Поручень стеновой c фланцем 0,5м из нерж. стали AISI-304 FIBERPOOL /YPB051/</t>
  </si>
  <si>
    <t>YPB101</t>
  </si>
  <si>
    <t>Поручень стеновой c фланцем 1,0м из нерж. стали AISI-304 FIBERPOOL /YPB101/</t>
  </si>
  <si>
    <t>YPB201</t>
  </si>
  <si>
    <t>Поручень стеновой c фланцем 2,0м из нерж. стали AISI-304 FIBERPOOL /YPB201/</t>
  </si>
  <si>
    <t>Хлор дозаторы</t>
  </si>
  <si>
    <t>PACD520</t>
  </si>
  <si>
    <t>Плавающий дозатор хлора 5" /PACD520/</t>
  </si>
  <si>
    <t>PACD510</t>
  </si>
  <si>
    <t>Плавающий дозатор хлора 9" /PACD510/</t>
  </si>
  <si>
    <t>PACI-001</t>
  </si>
  <si>
    <t>Полуавтоматический дозатор хлора, inline,1½" , загрузка 1,9 кг/PACI-001/</t>
  </si>
  <si>
    <t>PCF01</t>
  </si>
  <si>
    <t>141601</t>
  </si>
  <si>
    <t>ЭЛЕКТРИЧЕСКИЙ НАГРЕВАТЕЛЬ ПЛАСТИК 6 кВт С ТЕРМОСТАТОМ И ДАТЧИКОМ ПОТОКА</t>
  </si>
  <si>
    <t>141602</t>
  </si>
  <si>
    <t>ЭЛЕКТРИЧЕСКИЙ НАГРЕВАТЕЛЬ ПЛАСТИК 9 кВт С ТЕРМОСТАТОМ И ДАТЧИКОМ ПОТОКА</t>
  </si>
  <si>
    <t>141603</t>
  </si>
  <si>
    <t>ЭЛЕКТРИЧЕСКИЙ НАГРЕВАТЕЛЬ ПЛАСТИК 12 кВт С ТЕРМОСТАТОМ И ДАТЧИКОМ ПОТОКА</t>
  </si>
  <si>
    <t>141604</t>
  </si>
  <si>
    <t>ЭЛЕКТРИЧЕСКИЙ НАГРЕВАТЕЛЬ ПЛАСТИК 15 кВт С ТЕРМОСТАТОМ И ДАТЧИКОМ ПОТОКА</t>
  </si>
  <si>
    <t>141605</t>
  </si>
  <si>
    <t>ЭЛЕКТРИЧЕСКИЙ НАГРЕВАТЕЛЬ ПЛАСТИК 18 кВт С ТЕРМОСТАТОМ И ДАТЧИКОМ ПОТОКА</t>
  </si>
  <si>
    <t>ТЭН К ЭЛЕКТРИЧЕСКОМУ НАГРЕВАТЕЛЮ ИЗ СТАЛИ 3 кВт</t>
  </si>
  <si>
    <t>ТЭН К ЭЛЕКТРИЧЕСКОМУ НАГРЕВАТЕЛЮ ИЗ СТАЛИ 6 кВт</t>
  </si>
  <si>
    <t>ТЭН К ЭЛЕКТРИЧЕСКОМУ НАГРЕВАТЕЛЮ ИЗ СТАЛИ 9 кВт</t>
  </si>
  <si>
    <t>ТЭН К ЭЛЕКТРИЧЕСКОМУ НАГРЕВАТЕЛЮ ИЗ СТАЛИ 12 кВт</t>
  </si>
  <si>
    <t>Муфта ПВХ 1,6 МПа d_63/7105063/</t>
  </si>
  <si>
    <t>Муфта ПВХ 1,6 МПа d_110/7105110/</t>
  </si>
  <si>
    <t>Муфта ПВХ 1,6 МПа d_160/7105160/</t>
  </si>
  <si>
    <t>Муфта ПВХ 1,6 МПа d_125/7105125/</t>
  </si>
  <si>
    <t>Муфта ПВХ 1,6 МПа d_140/7105140/</t>
  </si>
  <si>
    <t>Заглушка ПВХ 1,6 МПа d_40/7107040/</t>
  </si>
  <si>
    <t>Лестницы серии MR Pool King</t>
  </si>
  <si>
    <t>Лестница откидная 2 ступ. с накладкой люкс, нерж. AISI-316 POOL KING /MR202/</t>
  </si>
  <si>
    <t>Лестница откидная 3 ступ. с накладкой люкс, нерж. AISI-316 POOL KING /MR203/</t>
  </si>
  <si>
    <t>Лестница откидная 4 ступ. с накладкой люкс, нерж. AISI-316 POOL KING /MR204/</t>
  </si>
  <si>
    <t>Лестница откидная 5 ступ. с накладкой люкс, нерж. AISI-316 POOL KING /MR205/</t>
  </si>
  <si>
    <t>Лестницы серии MRO Pool King</t>
  </si>
  <si>
    <t>Лестница усиленная 2 ступ. с накладкой люкс, нерж. AISI-304 (узкий борт) POOL KING /MRO202/</t>
  </si>
  <si>
    <t>Лестница усиленная 3 ступ. с накладкой люкс, нерж. AISI-304 (узкий борт) POOL KING /MRO203/</t>
  </si>
  <si>
    <t>Лестница усиленная 4 ступ. с накладкой люкс, нерж. AISI-304 (узкий борт) POOL KING /MRO204/</t>
  </si>
  <si>
    <t>Лестница усиленная 5 ступ. с накладкой люкс, нерж. AISI-304 (узкий борт) POOL KING /MRO205/</t>
  </si>
  <si>
    <t>Лестницы серии М Pool King</t>
  </si>
  <si>
    <t>Лестница 2 ступ. с накладкой люкс, нерж. AISI-304 (узкий борт) POOL KING /M202/</t>
  </si>
  <si>
    <t>Лестница 3 ступ. с накладкой люкс, нерж. AISI-304 (узкий борт) POOL KING /M203/</t>
  </si>
  <si>
    <t>Лестница 4 ступ. с накладкой люкс, нерж. AISI-304 (узкий борт) POOL KING /M204/</t>
  </si>
  <si>
    <t>Лестница 5 ступ. с накладкой люкс, нерж. AISI-304 (узкий борт) POOL KING /M205/</t>
  </si>
  <si>
    <t>HB</t>
  </si>
  <si>
    <t>S202</t>
  </si>
  <si>
    <t>S203</t>
  </si>
  <si>
    <t>S204</t>
  </si>
  <si>
    <t>S205</t>
  </si>
  <si>
    <t>PK-009</t>
  </si>
  <si>
    <t>PK-010</t>
  </si>
  <si>
    <t>PK-011</t>
  </si>
  <si>
    <t>PK-012</t>
  </si>
  <si>
    <t>F202</t>
  </si>
  <si>
    <t>F203</t>
  </si>
  <si>
    <t>F204</t>
  </si>
  <si>
    <t>F205</t>
  </si>
  <si>
    <t>Фильтр шпул. навивки Д.1200мм, 56м³/час, подкл. 3", сопл., доп.опции POOL KING /K1200сд/</t>
  </si>
  <si>
    <t>K1200сд</t>
  </si>
  <si>
    <t>Фильтр шпул. навивки Д.1400мм, 77м³/час, подкл. 4", сопл., доп.опции POOL KING /K1400сд/</t>
  </si>
  <si>
    <t>K1400сд</t>
  </si>
  <si>
    <t>MPVT40/KP 1.5</t>
  </si>
  <si>
    <t>Верхний вентиль 2", POOL KING / MPVT50/</t>
  </si>
  <si>
    <t>MPVT50</t>
  </si>
  <si>
    <t>Верхний вентиль 1,5" к фильтрам серии FB Д.400-500мм /HT-615/</t>
  </si>
  <si>
    <t>HT-615</t>
  </si>
  <si>
    <t>Верхний вентиль 1,5" к фильтрам серии FB Д.600мм /HT-715/</t>
  </si>
  <si>
    <t>HT-715</t>
  </si>
  <si>
    <t>Верхний вентиль 2" к фильтрам серии FB-023 Д.900мм /HT-720/</t>
  </si>
  <si>
    <t>HT-720</t>
  </si>
  <si>
    <t>Фильтры  HL горизонтальные для общественных басс.</t>
  </si>
  <si>
    <t>Шаровый кран ПВХ 1,6 МПа d_75/1010075/</t>
  </si>
  <si>
    <t>Насос FCP-S с префильтром 13,8 м3/час, 220 В Glong /FCP-750S/</t>
  </si>
  <si>
    <t>Шаровый кран ПВХ 1,0 МПа d_110/1010100/DN80</t>
  </si>
  <si>
    <t>Перезаправка для тестера частных бассейнов</t>
  </si>
  <si>
    <t>A590270H1</t>
  </si>
  <si>
    <t>Пултестер (хлор/pH)</t>
  </si>
  <si>
    <t>НАСОС "BIG DISCOVERY" С ПРЕФИЛЬТРОМ 64М3/Ч, Н=10, 380В</t>
  </si>
  <si>
    <t>AT0400</t>
  </si>
  <si>
    <t>НАСОС "ATLAS" С ПРЕФИЛЬТРОМ 72М3/Ч, Н=10, 380В</t>
  </si>
  <si>
    <t>AT0550</t>
  </si>
  <si>
    <t>НАСОС "ATLAS" С ПРЕФИЛЬТРОМ 84М3/Ч, Н=10, 380В</t>
  </si>
  <si>
    <t>AT0750</t>
  </si>
  <si>
    <t>НАСОС "ATLAS" С ПРЕФИЛЬТРОМ 118М3/Ч, Н=10, 380В</t>
  </si>
  <si>
    <t>AT1000</t>
  </si>
  <si>
    <t>НАСОС "ATLAS" С ПРЕФИЛЬТРОМ 136М3/Ч, Н=10, 380В</t>
  </si>
  <si>
    <t>AT1250</t>
  </si>
  <si>
    <t>НАСОС "ATLAS" С ПРЕФИЛЬТРОМ 155М3/Ч, Н=10, 380В</t>
  </si>
  <si>
    <t>AT0400SP</t>
  </si>
  <si>
    <t>НАСОС "ATLAS" БЕЗ ПРЕФИЛЬТРА 75М3/Ч, Н=10, 380В</t>
  </si>
  <si>
    <t>AT0550SP</t>
  </si>
  <si>
    <t>НАСОС "ATLAS" БЕЗ ПРЕФИЛЬТРА 88М3/Ч, Н=10, 380В</t>
  </si>
  <si>
    <t>AT0750SP</t>
  </si>
  <si>
    <t>НАСОС "ATLAS" БЕЗ ПРЕФИЛЬТРА 118М3/Ч, Н=10, 380В</t>
  </si>
  <si>
    <t>AT1000SP</t>
  </si>
  <si>
    <t>НАСОС "ATLAS" БЕЗ ПРЕФИЛЬТРА 136М3/Ч, Н=10, 380В</t>
  </si>
  <si>
    <t>AT1250SP</t>
  </si>
  <si>
    <t>133030017</t>
  </si>
  <si>
    <t>ТЕПЛООБМЕННИК НЕРЖ СТАЛЬ АКВАСЕКТОР</t>
  </si>
  <si>
    <t>ДОП. ОБОРУДОВАНИЕ ДЛЯ ТЕПЛООБМЕННИКА</t>
  </si>
  <si>
    <t>АС 14.028/L</t>
  </si>
  <si>
    <t>АС 14.040/L</t>
  </si>
  <si>
    <t>АС 14.001</t>
  </si>
  <si>
    <t>АС 14.001/L</t>
  </si>
  <si>
    <t>АС 14.002</t>
  </si>
  <si>
    <t>Вставка для теплообменника 1,5" НЕРЖ СТАЛЬ АКВАСЕКТОР , без пвх гайки</t>
  </si>
  <si>
    <t>Вставка для теплообменника 1,5" (AISI 316) НЕРЖ СТАЛЬ АКВАСЕКТОР без пвх гайки</t>
  </si>
  <si>
    <t>Выключ. автоматич. XT3N 250 TDM 250-2500 3p F F</t>
  </si>
  <si>
    <t>Шины</t>
  </si>
  <si>
    <t>12490 Клеммник на 4М  для боксов IP65 (10шт)</t>
  </si>
  <si>
    <t>12491 Клеммник на 8М  для боксов IP65 (10шт)</t>
  </si>
  <si>
    <t>12492 Клеммник на 8М для боксов (10шт)</t>
  </si>
  <si>
    <t>12494 Клеммник на 8М для боксов (10шт)</t>
  </si>
  <si>
    <t>12495 Клеммник на 12М для боксов (10шт)</t>
  </si>
  <si>
    <t>12496 Клеммник на 24М для боксов (10шт)</t>
  </si>
  <si>
    <t>12497 Клеммник на 54М для боксов IP65 (10шт)</t>
  </si>
  <si>
    <t>12498 Клеммник на 18М для боксов IP65 (10шт)</t>
  </si>
  <si>
    <t>12499 Клеммник на 18М для боксов IP65 (10шт)</t>
  </si>
  <si>
    <t>12500 Клеммник 18М для боксов (5шт)</t>
  </si>
  <si>
    <t>12506 Клеммник на 54М для боксов (для внут) (5шт)</t>
  </si>
  <si>
    <t>Рубильник</t>
  </si>
  <si>
    <t>Приборы контроля, Реле времени</t>
  </si>
  <si>
    <t>НАСОС "GIANT" С ПРЕФИЛЬТРОМ 70 М3/Ч, Н=10, 380В, 2850 ОБОРОТОВ В МИНУТУ</t>
  </si>
  <si>
    <t>1GIA0558T4V</t>
  </si>
  <si>
    <t>СКИММЕР С КВАДР. КРЫШКОЙ ИЗ ABS-ПЛАСТИКА  ДЛЯ ПЛЕН. БАС.</t>
  </si>
  <si>
    <t>A004L</t>
  </si>
  <si>
    <t>СКИММЕР С ШИР. ВХОДН. ОТВЕРСТИЕМ И КВАДР. КРЫШКОЙ ИЗ ABS-ПЛАСТИКА  ДЛЯ ПЛЕН. БАС.</t>
  </si>
  <si>
    <t>А054</t>
  </si>
  <si>
    <t>СКИММЕР С КРУГЛОЙ КРЫШКОЙ ИЗ ABS-ПЛАСТИКА  ДЛЯ ПЛЕН. БАС.</t>
  </si>
  <si>
    <t>А055</t>
  </si>
  <si>
    <t>А057</t>
  </si>
  <si>
    <t>СКИММЕР С ШИР. ВХОДН. ОТВЕРСТИЕМ И КРУГЛОЙ КРЫШКОЙ ИЗ ABS-ПЛАСТИКА  ДЛЯ ПЛЕН. БАС.</t>
  </si>
  <si>
    <t>А056</t>
  </si>
  <si>
    <t>E008</t>
  </si>
  <si>
    <t>СКИММЕР С КВАДР. КРЫШКОЙ ИЗ ABS-ПЛАСТИКА  ДЛЯ БЕТ. БАС.</t>
  </si>
  <si>
    <t>E010</t>
  </si>
  <si>
    <t>E016</t>
  </si>
  <si>
    <t>КОЛЬЦО ДЛЯ УДЛИНЕНИЯ КРЫШКИ СКИММЕРА</t>
  </si>
  <si>
    <t>A007</t>
  </si>
  <si>
    <t xml:space="preserve">РЕГУЛЯТОР УРОВНЯ ИЗ ABS-ПЛАСТИКА </t>
  </si>
  <si>
    <t>00256</t>
  </si>
  <si>
    <t>КЛАПАН РЕГУЛИРОВКИ УРОВНЯ ДЛЯ СКИММЕРА ИЗ НЕРЖ. СТАЛИ</t>
  </si>
  <si>
    <t>А028</t>
  </si>
  <si>
    <t xml:space="preserve">ЗАКЛАДНАЯ ИЗ ABS-ПЛАСТИКА С ВНУТР. РЕЗЬБОЙ 1 1/2" </t>
  </si>
  <si>
    <t>А029</t>
  </si>
  <si>
    <t>ЗАКЛАДНАЯ ИЗ ABS-ПЛАСТИКА Д50</t>
  </si>
  <si>
    <t>А014</t>
  </si>
  <si>
    <t>Тройник 90 ПВХ 1,0 МПа d _ 90мм/UST01090/</t>
  </si>
  <si>
    <t>Навесной с металл. дверью, АТ</t>
  </si>
  <si>
    <t>АТ 22Е Распред. щит 374*574*140 2ряда 48мод.</t>
  </si>
  <si>
    <t>АТ 31Е Распред. щит 524*324*140  36мод.</t>
  </si>
  <si>
    <t>АТ 32Е Распред. щит 524*574*140 3ряда 72мод.</t>
  </si>
  <si>
    <t>АТ 41Е Распред. щит 674*324*140 4ряда 48мод.</t>
  </si>
  <si>
    <t>ПОРУЧНИ ДЛЯ ВЫХОДА ИЗ БАС., ДЛ.=1524 ММ, Д.43ММ  ИЗ НЕРЖ. СТАЛИ AISI-316</t>
  </si>
  <si>
    <t>7701</t>
  </si>
  <si>
    <t>ПОРУЧНИ ДЛЯ ВЫХОДА ИЗ БАС., ДЛ.=1200 ММ, Д.42ММ  ИЗ НЕРЖ. СТАЛИ AISI-304</t>
  </si>
  <si>
    <t xml:space="preserve">07781 </t>
  </si>
  <si>
    <t>ПОРУЧЕНЬ ДЛЯ ВЫХОДА ИЗ БАС., ДЛ.=1250 ММ, Д.43ММ  ИЗ НЕРЖ. СТАЛИ AISI-316</t>
  </si>
  <si>
    <t>ФИЛЬТРЫ</t>
  </si>
  <si>
    <t>MEC400VT</t>
  </si>
  <si>
    <t>ФИЛЬТР "ROMA" Д.400 6 М3/Ч С ВЕРХНИМ ПОДКЛЮЧЕНИЕМ С ВЕНТИЛЕМ, БАЗОЙ И МОНТАЖНЫМ КОМПЛЕКТОМ</t>
  </si>
  <si>
    <t>MEC500VT</t>
  </si>
  <si>
    <t>ФИЛЬТР "ROMA" Д.500 8-10 М3/Ч С ВЕРХНИМ ПОДКЛЮЧЕНИЕМ С ВЕНТИЛЕМ, БАЗОЙ И МОНТАЖНЫМ КОМПЛЕКТОМ</t>
  </si>
  <si>
    <t>MEC600VT</t>
  </si>
  <si>
    <t>ФИЛЬТР "ROMA" Д.600 16 М3/Ч С ВЕРХНИМ ПОДКЛЮЧЕНИЕМ С ВЕНТИЛЕМ, БАЗОЙ И МОНТАЖНЫМ КОМПЛЕКТОМ</t>
  </si>
  <si>
    <t>MTR400L</t>
  </si>
  <si>
    <t>ФИЛЬТР "MEDITERRANEO" Д400 6м3/ч C БОК. ПОДКЛЮЧЕНИЕМ 1 1/2" БЕЗ ВЕНТИЛЯ</t>
  </si>
  <si>
    <t>MTR500L</t>
  </si>
  <si>
    <t>ФИЛЬТР "MEDITERRANEO" Д500 8-10м3/ч C БОК. ПОДКЛЮЧЕНИЕМ 1 1/2" БЕЗ ВЕНТИЛЯ</t>
  </si>
  <si>
    <t>MTR600L</t>
  </si>
  <si>
    <t>ФИЛЬТР "MEDITERRANEO" Д600 16м3/ч C БОК. ПОДКЛЮЧЕНИЕМ 1 1/2" БЕЗ ВЕНТИЛЯ</t>
  </si>
  <si>
    <t>FT350</t>
  </si>
  <si>
    <t>ПОДОГРЕВАТЕЛЬ ВОЗДУХА</t>
  </si>
  <si>
    <t>27602</t>
  </si>
  <si>
    <t>ФОРСУНКА БАРБОТАЖНАЯ УНИВЕРСАЛЬНАЯ ИЗ ABS-ПЛАСТИКА</t>
  </si>
  <si>
    <t>ФИЛЬТР "IML" Д.650 16 М3/Ч С БОК. ПОДКЛЮЧЕНИЕМ 1 1/2" БЕЗ ВЕНТИЛЯ</t>
  </si>
  <si>
    <t>FS750</t>
  </si>
  <si>
    <t>ФИЛЬТР "IML" Д.750 18,3-19-23,5М3/Ч С БОК. ПОДКЛЮЧЕНИЕМ 2" БЕЗ ВЕНТИЛЯ</t>
  </si>
  <si>
    <t>FS900</t>
  </si>
  <si>
    <t>ФИЛЬТР "IML" Д.900 29,5 М3/Ч С БОК. ПОДКЛЮЧЕНИЕМ 2" БЕЗ ВЕНТИЛЯ</t>
  </si>
  <si>
    <t>Насос BTP без префильтра 76м3/час, 380 В P.King /BTP-4000/STP-4000</t>
  </si>
  <si>
    <t>BTP-4000/STP-4000</t>
  </si>
  <si>
    <t>КОМПЛЕКТ ОБВЯЗКИ ОДНОСТРУЙНОГО ПРООТИВОТОКА "JET SWIM 1200" С ЗАКЛАДНОЙ ПОД БЕТОН</t>
  </si>
  <si>
    <t>1301210</t>
  </si>
  <si>
    <t>КОМПЛЕКТ ОБВЯЗКИ ОДНОСТУЙНОГО ПРОТИВОТОКА "JET SWIM 1200" С ЗАКЛАДНОЙ ПОД ПЛАСТИК</t>
  </si>
  <si>
    <t>1301220</t>
  </si>
  <si>
    <t>КОМПЛЕКТ ОБВЯЗКИ ОДНОСТУЙНОГО ПРОТИВОТОКА "JET SWIM 1200" С ЗАКЛАДНОЙ ПОД ПЛЕНКУ</t>
  </si>
  <si>
    <t>1301200</t>
  </si>
  <si>
    <t>ЛИЦЕВАЯ ЧАСТЬ ОДНОСТРУЙНОГО ПРООТИВОТОКА "JET SWIM 1200"</t>
  </si>
  <si>
    <t>1301290</t>
  </si>
  <si>
    <t>ПНЕВМОПУСКАТЕЛЬ ДЛЯ ПЛЕНОЧНОГО БАССЕЙНА</t>
  </si>
  <si>
    <t>МОНТАЖНЫЙ КОМПЛЕКТ ДЛЯ ДЮЗЫ И ВОДОЗАБОРА (НЕОБХОДИМО ДВА КОМПЛЕКТА)</t>
  </si>
  <si>
    <t>ГИДРОМАССАЖНАЯ УСТАНОВКА COMBI-WHIRL 2 (ПОД БЕТОН)</t>
  </si>
  <si>
    <t>СВЕТИЛЬНИК "STANDART" 300ВТ, ИЗ НЕРЖ. СТАЛИ С КАБЕЛЕМ, ПОД ПЛЕНКУ</t>
  </si>
  <si>
    <t>B042L</t>
  </si>
  <si>
    <t xml:space="preserve">СВЕТИЛЬНИК "MINI" 50ВТ ИЗ ABS-ПЛАСТИКА БЕТ/ПЛЕН. БАС. С КАБЕЛЕМ </t>
  </si>
  <si>
    <t>B033PL</t>
  </si>
  <si>
    <t xml:space="preserve">СВЕТИЛЬНИК "MINI" 50ВТ ИЗ ABS-ПЛАСТИКА ДЛЯ БЕТ. БАС. С КАБЕЛЕМ </t>
  </si>
  <si>
    <t>122600</t>
  </si>
  <si>
    <t xml:space="preserve">СВЕТИЛЬНИК НАКЛАДНОЙ 100 Вт ИЗ НЕРЖ. СТАЛИ "PAHLEN" С КАБЕЛЕМ </t>
  </si>
  <si>
    <t>122602</t>
  </si>
  <si>
    <t>Станция дозирования флокулянта, Серия "BASIC PRO" от 540 мл/ч до 5400 мл/ч</t>
  </si>
  <si>
    <t>Станция дозирования флокулянта, Серия "BASIC PRO" от 975 мл/ч до 9750 мл/ч</t>
  </si>
  <si>
    <t>Водопад подвесной 1000</t>
  </si>
  <si>
    <t>АС 01.410</t>
  </si>
  <si>
    <t>Водопад подвесной 1500</t>
  </si>
  <si>
    <t>АС 01.420</t>
  </si>
  <si>
    <t>Водопад подвесной 2000</t>
  </si>
  <si>
    <t>АС 01.300</t>
  </si>
  <si>
    <t>Водопад стеновой "Дельта 340"</t>
  </si>
  <si>
    <t>АС 01.310</t>
  </si>
  <si>
    <t>Водопад стеновой "Дельта 600"</t>
  </si>
  <si>
    <t>АС 01.230</t>
  </si>
  <si>
    <t>ПЛЕНКА ПВХ</t>
  </si>
  <si>
    <t>Пленка SBG 150 "Adriatic blue" 25x1,65</t>
  </si>
  <si>
    <t>м2</t>
  </si>
  <si>
    <t>Пленка SBG 150 "Adriatic blue" 25x2,00</t>
  </si>
  <si>
    <t>Пленка SBG 150 "Baltic" 25x2,00</t>
  </si>
  <si>
    <t>Пленка SBG 150 "Light blue" 25x2,00</t>
  </si>
  <si>
    <t>Пленка SUPRA 160 "Marble blue" 25x1,65</t>
  </si>
  <si>
    <t>Пленка SUPRA 160 "Mosaic blue" 25x1,65</t>
  </si>
  <si>
    <t>Пленка SUPRA 160 "Mosaic terracotta" 25x1,65</t>
  </si>
  <si>
    <t>Пленка SUPRA 160 "Blue pearl" 25x1,65</t>
  </si>
  <si>
    <t>Пленка STG 200 Antislip "Blue pearl" 10x1,65</t>
  </si>
  <si>
    <t>Пленка STG 200 Antislip "Mosaic blue" 10x1,65</t>
  </si>
  <si>
    <t xml:space="preserve"> Пленка WTB 100 Schwarz черная для прудов 25x1,60</t>
  </si>
  <si>
    <t>35216-007</t>
  </si>
  <si>
    <t>Пленка ПВХ синяя 2,05х25</t>
  </si>
  <si>
    <t>35216-203</t>
  </si>
  <si>
    <t>Пленка ПВХ синяя 1,65х25</t>
  </si>
  <si>
    <t>35417-41161</t>
  </si>
  <si>
    <t>Пленка ПВХ Byzance мозаика 1,65х25</t>
  </si>
  <si>
    <t>35417-00134</t>
  </si>
  <si>
    <t>Пленка ПВХ Carra мрамор 1,65х25</t>
  </si>
  <si>
    <t>35417-00007</t>
  </si>
  <si>
    <t>Пленка ПВХ Marble мрамор 1,65х25</t>
  </si>
  <si>
    <t>35417-63604</t>
  </si>
  <si>
    <t>Пленка ПВХ Mosaic мозаика 1,65х25</t>
  </si>
  <si>
    <t>35417-00197</t>
  </si>
  <si>
    <t>Пленка ПВХ Persia Blue мозаика 1,65х25</t>
  </si>
  <si>
    <t>81113-99036</t>
  </si>
  <si>
    <t>Разметка дорожки 25х0,25</t>
  </si>
  <si>
    <t>Пленка ПВХ синяя 1,6х25</t>
  </si>
  <si>
    <t>GALIT103</t>
  </si>
  <si>
    <t>Пленка ПВХ 1,5х25</t>
  </si>
  <si>
    <t>SEA108</t>
  </si>
  <si>
    <t>MOSAIC</t>
  </si>
  <si>
    <t>Жидкий ПВХ "SBG" 1л бесцветный</t>
  </si>
  <si>
    <t>Жидкий ПВХ "SBG" 1л синий</t>
  </si>
  <si>
    <t>Станция дозирования флокулянта, Серия "BASIC PRO" от 151,2 мл/ч до 1512 мл/ч</t>
  </si>
  <si>
    <t>Труба ПВХ напорная Д200мм (PN-6)/US001200/</t>
  </si>
  <si>
    <t>US001225</t>
  </si>
  <si>
    <t>Труба ПВХ напорная Д225мм (PN-6)/US001225/</t>
  </si>
  <si>
    <t>US001250</t>
  </si>
  <si>
    <t>Труба ПВХ напорная Д250мм (PN-6)/US001250/</t>
  </si>
  <si>
    <t>Фитинги ПВХ</t>
  </si>
  <si>
    <t>US00511063</t>
  </si>
  <si>
    <t>Втулка ПВХ 1,0 МПа d_110*63 /US00511063/</t>
  </si>
  <si>
    <t>US00516090</t>
  </si>
  <si>
    <t>Втулка ПВХ 1,0 МПа d_160*90 /US00516090/</t>
  </si>
  <si>
    <t>US004125110</t>
  </si>
  <si>
    <t>Конич. переход ПВХ 1,0 МПа d_125х110/US004125110/</t>
  </si>
  <si>
    <t>US004160125</t>
  </si>
  <si>
    <t>Конич. переход ПВХ 1,0 МПа d_160х125/US004160125/</t>
  </si>
  <si>
    <t>US004200110</t>
  </si>
  <si>
    <t>Конич. переход ПВХ 1,0 МПа d_200х110/US004200110/</t>
  </si>
  <si>
    <t>US016125</t>
  </si>
  <si>
    <t>Заглушка ПВХ 1,0 МПа d_125мм/US016125/</t>
  </si>
  <si>
    <t>US016140</t>
  </si>
  <si>
    <t>Заглушка ПВХ 1,0 МПа d_140мм/US016140/</t>
  </si>
  <si>
    <t>US016160</t>
  </si>
  <si>
    <t>Заглушка ПВХ 1,0 МПа d_160мм/US016160/</t>
  </si>
  <si>
    <t>US016200</t>
  </si>
  <si>
    <t>Заглушка ПВХ 1,0 МПа d_200мм/US016200/</t>
  </si>
  <si>
    <t>US003125</t>
  </si>
  <si>
    <t>Муфта ПВХ 1,0 МПа d_125/US003125/</t>
  </si>
  <si>
    <t>US003140</t>
  </si>
  <si>
    <t>Муфта ПВХ 1,0 МПа d_140/US003140/</t>
  </si>
  <si>
    <t>USM001063</t>
  </si>
  <si>
    <t>Переход ПВХ c НР 1,0 МПа d_50/63х2 "/USM001063/</t>
  </si>
  <si>
    <t>UST01125</t>
  </si>
  <si>
    <t>Тройник 90 ПВХ 1,0 МПа d _125мм/UST01125/</t>
  </si>
  <si>
    <t>UST01140</t>
  </si>
  <si>
    <t>Тройник 90 ПВХ 1,0 МПа d _140мм/UST01140/</t>
  </si>
  <si>
    <t>USE01125</t>
  </si>
  <si>
    <t>Угол 45 ПВХ 1,0 МПа d_125мм /USE01125/</t>
  </si>
  <si>
    <t>USE01140</t>
  </si>
  <si>
    <t>Угол 45 ПВХ 1,0 МПа d_140мм /USE01140/</t>
  </si>
  <si>
    <t>USE02125</t>
  </si>
  <si>
    <t>Угол 90 ПВХ 1,0 МПа d _125мм /USE02125/</t>
  </si>
  <si>
    <t>USE02140</t>
  </si>
  <si>
    <t>Угол 90 ПВХ 1,0 МПа d _140мм /USE02140/</t>
  </si>
  <si>
    <t>UTF01125</t>
  </si>
  <si>
    <t>Фланцевое соединение ПВХ 1,0 МПа d_125/UTF01125/</t>
  </si>
  <si>
    <t>UTF01200</t>
  </si>
  <si>
    <t>Фланцевое соединение ПВХ 1,0 МПа d_200/UTF01200/</t>
  </si>
  <si>
    <t>UTF01250</t>
  </si>
  <si>
    <t>Фланцевое соединение ПВХ 1,0 МПа d_250/UTF01250/</t>
  </si>
  <si>
    <t>ДОЗАТОРЫ И ЕМКОСТИ ДЛЯ РЕАГЕНТОВ</t>
  </si>
  <si>
    <t>Par56</t>
  </si>
  <si>
    <t>Трансформатор 100Вт, 220/12В  Pool King/T100/</t>
  </si>
  <si>
    <t>Трансформатор 300Вт, 220/12В  Pool King/T300/</t>
  </si>
  <si>
    <t>Трансформатор 600Вт, 220/12В  Pool King/T600/</t>
  </si>
  <si>
    <t>YILT03</t>
  </si>
  <si>
    <t>Трансформатор 600Вт,220/12В FIBERPOOL, /YILT03/</t>
  </si>
  <si>
    <t>YILPHM300</t>
  </si>
  <si>
    <t>Подводный светильник 300Вт из ABS-пластика под бетон, кабель 3м.FIBERPOOL  /YILPHM300/</t>
  </si>
  <si>
    <t>YILPLM300</t>
  </si>
  <si>
    <t>Подводный светильник 300Вт из ABS-пластика под пленку, кабель 3м.FIBERPOOL  /YILPLM300/</t>
  </si>
  <si>
    <t>PA07842C-AISI</t>
  </si>
  <si>
    <t>Подводный светильник 300Вт, накладка из нерж. стали для бетонного басейна, кабель 3,6м/PA07842C-AISI</t>
  </si>
  <si>
    <t>PA07844V-AISI</t>
  </si>
  <si>
    <t>Подводный светильник 300Вт, накладка из нерж. стали для пленочного басейна,кабель 3,6м/PA07844V-AISI</t>
  </si>
  <si>
    <t>YILPEH100</t>
  </si>
  <si>
    <t>Подводный светильник 100Вт из ABS-пластика под бетон, кабель 3м.FIBERPOOL /YILPEH100/</t>
  </si>
  <si>
    <t>YILPEL100</t>
  </si>
  <si>
    <t>Угол 90 ПВХ 1,6 МПа d _90мм/7101090/</t>
  </si>
  <si>
    <t>Угол 90 ПВХ 1,6 МПа d _32мм /7101032/</t>
  </si>
  <si>
    <t>Угол 90 ПВХ 1,6 МПа d _50мм/7101050/</t>
  </si>
  <si>
    <t>Угол 90 ПВХ 1,6МПа  d _200мм/7101200/</t>
  </si>
  <si>
    <t>Угол 90 ПВХ резьбовое соединение</t>
  </si>
  <si>
    <t>Угол 90 ПВХ, внеш. резьба, 50х1½" /7301550</t>
  </si>
  <si>
    <t>Угол 90 ПВХ, внутр. резьба, 50х1½" /7301050</t>
  </si>
  <si>
    <t>Угол 90 ПВХ, внеш. резьба, 63х2" /7301563</t>
  </si>
  <si>
    <t>Угол 90 ПВХ, внутр. резьба, 63х2" /7301063</t>
  </si>
  <si>
    <t>Угол 90 ПВХ, внутр. резьба, 63х1½" /7301064</t>
  </si>
  <si>
    <t>Штуцерное соединение ПВХ</t>
  </si>
  <si>
    <t>Штуцерное соединение 38х50 /7133050/</t>
  </si>
  <si>
    <t>Штуцерное соединение 32х38х50 /7135050/</t>
  </si>
  <si>
    <t>Конич. переход ПВХ 1,6 МПа d_63-50х32/7108062/</t>
  </si>
  <si>
    <t>Насос CFRP с префильтром чугунный  75 м3/час, 380В, 4,0кВт Glong /CFRP 55-80/</t>
  </si>
  <si>
    <t>CFRP 55-80</t>
  </si>
  <si>
    <t>Насос CFRP с префильтром чугунный  92 м3/час, 380В, 5,5кВт  Glong /CFRP 75-80/</t>
  </si>
  <si>
    <t>CFRP 75-80</t>
  </si>
  <si>
    <t>Насос CFRP с префильтром чугунный 105 м3/час, 380В, 7,5кВт  Glong /CFRP 100-80/</t>
  </si>
  <si>
    <t>CFRP 100-80</t>
  </si>
  <si>
    <t>Насос CFRP с префильтром чугунный  75 м3/час, 380В, 4,0кВт P-King /CFRP 55-80/</t>
  </si>
  <si>
    <t>Насосы Pool King серии PC, PD</t>
  </si>
  <si>
    <t>Насос PC  22 м³/час, 220В POOL KING /PC150/</t>
  </si>
  <si>
    <t>PC150</t>
  </si>
  <si>
    <t>Насос PC  24,8 м³/час, 220В POOL KING /PC200/</t>
  </si>
  <si>
    <t>PC200</t>
  </si>
  <si>
    <t>Насос PC  31 м³/час, 380В POOL KING /PC300/</t>
  </si>
  <si>
    <t>PC300</t>
  </si>
  <si>
    <t>Боковой вентиль 2" к фильтрам серии FB-003, -004 /HT-920/</t>
  </si>
  <si>
    <t>HT-920</t>
  </si>
  <si>
    <t>Боковой вентиль 1,5", POOL KING /MPVS40</t>
  </si>
  <si>
    <t>MPVS40</t>
  </si>
  <si>
    <t>Боковой вентиль 2", POOL KING /MPVS50/</t>
  </si>
  <si>
    <t>MPVS50</t>
  </si>
  <si>
    <t>Верхний вентиль 1,5", POOL KING /MPVT40/KP 1.5</t>
  </si>
  <si>
    <t>Запорная арматура ПВХ</t>
  </si>
  <si>
    <t>Клапан шаровый ПВХ</t>
  </si>
  <si>
    <t>Шаровый кран ПВХ 1,6 МПа d_20/1010020</t>
  </si>
  <si>
    <t>Шаровый кран ПВХ 1,6 МПа d_90/1010090/</t>
  </si>
  <si>
    <t>Шаровый кран ПВХ 1,6 МПа d_25/1010025/</t>
  </si>
  <si>
    <t>Шаровый кран ПВХ 1,6 МПа d_32/1010032/</t>
  </si>
  <si>
    <t>Шаровый кран ПВХ 1,6 МПа d_40/1010040/</t>
  </si>
  <si>
    <t>Шаровый кран ПВХ 1,6 МПа d_50/1010050/</t>
  </si>
  <si>
    <t>Шаровый кран ПВХ 1,6 МПа d_63/1010063/</t>
  </si>
  <si>
    <t>HL121900</t>
  </si>
  <si>
    <t>Насос FCP-S с префильтром 11,7 м3/час, 220 В Glong /FCP-550S/</t>
  </si>
  <si>
    <t>шт</t>
  </si>
  <si>
    <t/>
  </si>
  <si>
    <t>Фильтровальное оборудование Fiberpool</t>
  </si>
  <si>
    <t>Вентили и вентильные группы FIBERPOOL</t>
  </si>
  <si>
    <t>ZVM1</t>
  </si>
  <si>
    <t>Боковой вентиль 1½" к фильтрам  FIBERPOOL /ZVM1/</t>
  </si>
  <si>
    <t>ZVM2</t>
  </si>
  <si>
    <t xml:space="preserve">ФИЛЬТР "IML" Д.500 8-10М3/Ч С ВЕРХНИМ ПОДКЛЮЧЕНИЕМ С ВЕНТИЛЕМ В КОМПЛЕКТЕ </t>
  </si>
  <si>
    <t>FT600</t>
  </si>
  <si>
    <t xml:space="preserve">ФИЛЬТР "IML" Д600 16м3/ч С ВЕРХНИМ ПОДКЛЮЧЕНИЕМ С ВЕНТИЛЕМ В КОМПЛЕКТЕ </t>
  </si>
  <si>
    <t>09443</t>
  </si>
  <si>
    <t>ФИЛЬТР  Д.300 3,5-3,8м3/ч С ВЕРХНИМ ПОДКЛЮЧЕНИЕМ С ВЕНТИЛЕМ, БАЗОЙ, ОБВЯЗКОЙ</t>
  </si>
  <si>
    <t>FS350</t>
  </si>
  <si>
    <t>ФИЛЬТР "IML" Д.350 5,5М3/Ч С БОК. ПОДКЛЮЧЕНИЕМ 1 1/2" БЕЗ ВЕНТИЛЯ</t>
  </si>
  <si>
    <t>FS450</t>
  </si>
  <si>
    <t>Шт.</t>
  </si>
  <si>
    <t>ИТОГО:</t>
  </si>
  <si>
    <t>ВОДОЗАБОР ИЗ АВS-ПЛАСТИКА, БЕТ. БАС, Д.63</t>
  </si>
  <si>
    <t>15864</t>
  </si>
  <si>
    <t>ВОДОЗАБОР ИЗ АВS-ПЛАСТИКА, ПЛЕН. БАС, Д.63</t>
  </si>
  <si>
    <t>A049</t>
  </si>
  <si>
    <t>ШАРНИРНАЯ ДОННАЯ ФОРСУНКА ДЛЯ БЕТ. БАС.</t>
  </si>
  <si>
    <t>РА001</t>
  </si>
  <si>
    <t>ЗАКЛАДНАЯ ДЛЯ ШАРНИРНОЙ ДОННОЙ ФОРСУНКИ</t>
  </si>
  <si>
    <t>A010</t>
  </si>
  <si>
    <t>ФОРСУНКА ИЗ ABS-ПЛАСТИКА Д.50 БЕТ. БАС.</t>
  </si>
  <si>
    <t>A011</t>
  </si>
  <si>
    <t>ФОРСУНКА ИЗ ABS-ПЛАСТИКА  С ВНЕШНЕЙ РЕЗЬБОЙ 2" И ВНУТР. 1 1/2" БЕТ. БАС.</t>
  </si>
  <si>
    <t>A012</t>
  </si>
  <si>
    <t>ФОРСУНКА ПОДКЛЮЧЕНИЯ ПЫЛЕСОСА ИЗ ABS-ПЛАСТИКА С ВНЕШНЕЙ РЕЗЬБОЙ 2" И ВНУТР. 1 1/2" БЕТ. БАС.</t>
  </si>
  <si>
    <t>A013</t>
  </si>
  <si>
    <t>ФОРСУНКА ИЗ ABS-ПЛАСТИКА С ВНЕШНЕЙ РЕЗЬБОЙ 2" И ВНУТР. Д50 ДЛЯ ПЛЕН. БАС.</t>
  </si>
  <si>
    <t>A025</t>
  </si>
  <si>
    <t>ФОРСУНКА ПОДКЛЮЧЕНИЯ ПЫЛЕСОСА ИЗ ABS-ПЛАСТИКА С ВНЕШНЕЙ РЕЗЬБОЙ 2" И ВНУТР. 1 1/2" ДЛЯ ПЛЕН. БАС.</t>
  </si>
  <si>
    <t>A042</t>
  </si>
  <si>
    <t xml:space="preserve">ДОННАЯ ФОРСУНКА ИЗ ABS-ПЛАСТИКА С ВНЕШН. РЕЗЬБОЙ 2" И ВНУТР. 1 1/2" ДЛЯ БЕТ. БАС. </t>
  </si>
  <si>
    <t>A043</t>
  </si>
  <si>
    <t>ДОННАЯ ФОРСУНКА  ИЗ ABS-ПЛАСТИКА С ВНЕШН. РЕЗЬБОЙ 2" И ВНУТР. 1 1/2" ДЛЯ ПЛЕН. БАС.</t>
  </si>
  <si>
    <t>A031</t>
  </si>
  <si>
    <t>ФОРСУНКА ИЗ ABS-ПЛАСТИКА С ВНЕШНЕЙ РЕЗЬБОЙ 2" И ВНУТР. Д.50 ДЛЯ ПЛЕН. БАС.</t>
  </si>
  <si>
    <t>A053</t>
  </si>
  <si>
    <t>Насос PD  44 м³/час, 380В POOL KING /PD400/</t>
  </si>
  <si>
    <t>PD400</t>
  </si>
  <si>
    <t>Насосы GLONG серии FCP-S</t>
  </si>
  <si>
    <t>Насос FCP-S с префильтром  3,6 м3/час, 220 В P.King  /FCP-180S/</t>
  </si>
  <si>
    <t>FCP-180S</t>
  </si>
  <si>
    <t>БОКОВОЙ АВТОМАТИЧЕСКИЙ ВЕНТИЛЬ С СЕНСОРНЫМ УПРАВЛЕНИЕМ 2</t>
  </si>
  <si>
    <t>00769</t>
  </si>
  <si>
    <t>ВЕНТИЛЬНАЯ ГРУППА Д.63 ДЛЯ ОДНОГО ФИЛЬТРА</t>
  </si>
  <si>
    <t>00771</t>
  </si>
  <si>
    <t>ВЕНТИЛЬНАЯ ГРУППА Д.75 ДЛЯ ОДНОГО ФИЛЬТРА</t>
  </si>
  <si>
    <t>00776</t>
  </si>
  <si>
    <t>ВЕНТИЛЬНАЯ ГРУППА Д.90 ДЛЯ ОДНОГО ФИЛЬТРА</t>
  </si>
  <si>
    <t>ШНУР С ПОПЛАВКАМИ И УКАЗАТЕЛЕМ ФАЛЬШ-СТАРТА / МЕТР</t>
  </si>
  <si>
    <t>19952</t>
  </si>
  <si>
    <t>СТОЙКА С УКАЗАТЕЛЕМ ПОВОРОТА, Д. 43 ММ</t>
  </si>
  <si>
    <t>19953</t>
  </si>
  <si>
    <t>СТОЙКА С УКАЗАТЕЛЕМ ПОВОРОТА, Д. 48 ММ</t>
  </si>
  <si>
    <t>19955</t>
  </si>
  <si>
    <t>ШНУР С ФЛАЖКАМИ ПОВОРОТА / МЕТР</t>
  </si>
  <si>
    <t>40570</t>
  </si>
  <si>
    <t>АНКЕРНОЕ КРЕПЛЕНИЕ Д43 ММ</t>
  </si>
  <si>
    <t>40566</t>
  </si>
  <si>
    <t>АНКЕРНОЕ КРЕПЛЕНИЕ Д48 ММ</t>
  </si>
  <si>
    <t>40272</t>
  </si>
  <si>
    <t>НАСОС "ATLAS" БЕЗ ПРЕФИЛЬТРА 155М3/Ч, Н=10, 380В</t>
  </si>
  <si>
    <t>NEWBCC300М</t>
  </si>
  <si>
    <t>НАСОС "IML" БЕЗ ПРЕФИЛЬТРА 44М3/Ч, Н=8, 230В</t>
  </si>
  <si>
    <t>ПНЕВМОКНОПКА В КОМПЛЕКТЕ С ЗАКЛАДНОЙ ИЗ БРОНЗЫ С НАКЛАДКОЙ ИЗ НЕРЖАВЕЮЩЕЙ СТАЛИ AISI-316 ПОД БЕТОН</t>
  </si>
  <si>
    <t>7010220</t>
  </si>
  <si>
    <t>ПНЕВМОКНОПКА В КОМПЛЕКТЕ С ЗАКЛАДНОЙ ИЗ БРОНЗЫ С НАКЛАДКОЙ ИЗ НЕРЖАВЕЮЩЕЙ СТАЛИ AISI-316 ПОД ПЛЕНКУ</t>
  </si>
  <si>
    <t>7620020</t>
  </si>
  <si>
    <t>ПРОТИВОТОК ОДНОСТРУЙНЫЙ БЕЗ ЗАКЛАДНОЙ "TAIFUN" НАСОС 2,6КВТ 380В 1050Л/МИН</t>
  </si>
  <si>
    <t>7610050</t>
  </si>
  <si>
    <t>ЗАКЛАДНАЯ ПРОТИВОТОКА "TAIFUN" ИЗ БРОНЗЫ</t>
  </si>
  <si>
    <t>8063020</t>
  </si>
  <si>
    <t>ПРОТИВОТОК ОДНОСТРУЙНЫЙ БЕЗ ЗАКЛАДНОЙ "JUNIOR" НАСОС 2,6КВТ 380В 1050Л/МИН</t>
  </si>
  <si>
    <t>8000050</t>
  </si>
  <si>
    <t>ЗАКЛАДНАЯ ПРОТИВОТОКА "JUNIOR" ИЗ БРОНЗЫ</t>
  </si>
  <si>
    <t>7640020</t>
  </si>
  <si>
    <t>ДОП ОБЕЗЗАРАЖИВАНИЕ ВОДЫ (УФ, ОЗОН)</t>
  </si>
  <si>
    <t>Установка ультрафиолетовая Van Erp International B.V. UV-C  15000(Tech)</t>
  </si>
  <si>
    <t>Установка ультрафиолетовая Van Erp International B.V. UV-C  40000</t>
  </si>
  <si>
    <t>Установка ультрафиолетовая Van Erp International B.V. UV-C  75000</t>
  </si>
  <si>
    <t>Установка ультрафиолетовая Van Erp International B.V. UV-C 150000</t>
  </si>
  <si>
    <t>Лампа ультрафиолетовая Philips TUV 16w 4p-SE (16w)</t>
  </si>
  <si>
    <t>Лампа ультрафиолетовая Philips TUV 36T5 4p-SE (40w)</t>
  </si>
  <si>
    <t>Лампа ультрафиолетовая Philips TUV 36T5 HO 4p-SE (75w)</t>
  </si>
  <si>
    <t>Лампа ультрафиолетовая TUV 130w 4p-SE (130w)</t>
  </si>
  <si>
    <t>E5</t>
  </si>
  <si>
    <t>УЛЬТРОФИОЛЕТОВАЯ УСТАНОВКА 7 М3/Ч</t>
  </si>
  <si>
    <t>E10</t>
  </si>
  <si>
    <t>УЛЬТРОФИОЛЕТОВАЯ УСТАНОВКА 13 М3/Ч</t>
  </si>
  <si>
    <t>E20</t>
  </si>
  <si>
    <t>УЛЬТРОФИОЛЕТОВАЯ УСТАНОВКА 18 М3/Ч</t>
  </si>
  <si>
    <t>E40</t>
  </si>
  <si>
    <t>УЛЬТРОФИОЛЕТОВАЯ УСТАНОВКА 25 М3/Ч</t>
  </si>
  <si>
    <t>PMPX004342</t>
  </si>
  <si>
    <t>MP 030 УЛЬТРОФИОЛЕТОВАЯ УСТАНОВКА 15 М3/Ч</t>
  </si>
  <si>
    <t>PMPX004343</t>
  </si>
  <si>
    <t>MP 030 УЛЬТРОФИОЛЕТОВАЯ УСТАНОВКА 40 М3/Ч</t>
  </si>
  <si>
    <t>PMPX004345</t>
  </si>
  <si>
    <t>MP 100 УЛЬТРОФИОЛЕТОВАЯ УСТАНОВКА 80 М3/Ч</t>
  </si>
  <si>
    <t>PMPX004346</t>
  </si>
  <si>
    <t>MP 125 УЛЬТРОФИОЛЕТОВАЯ УСТАНОВКА 140 М3/Ч</t>
  </si>
  <si>
    <t>PMPX004347</t>
  </si>
  <si>
    <t>MP 140 УЛЬТРОФИОЛЕТОВАЯ УСТАНОВКА 300 М3/Ч</t>
  </si>
  <si>
    <t>PMPX004348</t>
  </si>
  <si>
    <t>MP 240 УЛЬТРОФИОЛЕТОВАЯ УСТАНОВКА 450 М3/Ч</t>
  </si>
  <si>
    <t>PMPX004349</t>
  </si>
  <si>
    <t>MP 340 УЛЬТРОФИОЛЕТОВАЯ УСТАНОВКА 675 М3/Ч</t>
  </si>
  <si>
    <t>PMPX004350</t>
  </si>
  <si>
    <t>MP 440 УЛЬТРОФИОЛЕТОВАЯ УСТАНОВКА 900 М3/Ч</t>
  </si>
  <si>
    <t>PUV000052</t>
  </si>
  <si>
    <t>UV3000HO УЛЬТРОФИОЛЕТОВАЯ УСТАНОВКА 33 М3/Ч</t>
  </si>
  <si>
    <t>PUV000589</t>
  </si>
  <si>
    <t>UV3205HO УЛЬТРОФИОЛЕТОВАЯ УСТАНОВКА 45 М3/Ч</t>
  </si>
  <si>
    <t>PUV000051</t>
  </si>
  <si>
    <t>UV4205HO УЛЬТРОФИОЛЕТОВАЯ УСТАНОВКА 33 М3/Ч</t>
  </si>
  <si>
    <t>Переход ПВХ  с ВР 1,0 МПа d_ 20х1/2" /US011020/</t>
  </si>
  <si>
    <t>US011020</t>
  </si>
  <si>
    <t>Переход ПВХ  с ВР 1,0 МПа d_ 25х3/4" /US011025/</t>
  </si>
  <si>
    <t>US011025</t>
  </si>
  <si>
    <t>Переход ПВХ  с ВР 1,0 МПа d_ 75х2 1/2" /US011075/</t>
  </si>
  <si>
    <t>US011075</t>
  </si>
  <si>
    <t>Переход ПВХ  с ВР 1,0 МПа d_ 90х3" /US011090/</t>
  </si>
  <si>
    <t>US011090</t>
  </si>
  <si>
    <t>Переход ПВХ  с ВР 1,0 МПа d_110х4" /US011110/</t>
  </si>
  <si>
    <t>US011110</t>
  </si>
  <si>
    <t>Тройник 90 ПВХ</t>
  </si>
  <si>
    <t>Тройник 90 ПВХ 1,0 МПа d _ 40мм/UST01040/</t>
  </si>
  <si>
    <t>UST01040</t>
  </si>
  <si>
    <t>Тройник 90 ПВХ 1,0 МПа d _ 50мм/UST01050/</t>
  </si>
  <si>
    <t>UST01050</t>
  </si>
  <si>
    <t>Тройник 90 ПВХ 1,0 МПа d _ 63мм/UST01063/</t>
  </si>
  <si>
    <t>UST01063</t>
  </si>
  <si>
    <t>Тройник 90 ПВХ 1,0 МПа d _ 25мм/UST01025/</t>
  </si>
  <si>
    <t>UST01025</t>
  </si>
  <si>
    <t>Тройник 90 ПВХ 1,0 МПа d _ 32мм/UST01032/</t>
  </si>
  <si>
    <t>UST01032</t>
  </si>
  <si>
    <t>Вставка для теплообменника 2" НЕРЖ СТАЛЬ АКВАСЕКТОР без пвх гайки</t>
  </si>
  <si>
    <t>ЭЛЕКТРОЛИЗЕРЫ</t>
  </si>
  <si>
    <t>ЭЛЕКТРОЛИЗЕР ДЛЯ БАССЕНЙА 50 М3</t>
  </si>
  <si>
    <t>ЭЛЕКТРОЛИЗЕР ДЛЯ БАССЕНЙА 90 М3</t>
  </si>
  <si>
    <t>ЭЛЕКТРОЛИЗЕР ДЛЯ БАССЕНЙА 170 М3</t>
  </si>
  <si>
    <t>ОСВЕЩЕНИЕ IML</t>
  </si>
  <si>
    <t>ОСВЕЩЕНИЕ НЕРЖ СТАЛЬ АКВАСЕКТОР</t>
  </si>
  <si>
    <t>ОСВЕЩЕНИЕ БРОНЗА HUGO LAHME</t>
  </si>
  <si>
    <t>АС 10.020</t>
  </si>
  <si>
    <t>Распаячная коробка</t>
  </si>
  <si>
    <t>АС 10.010</t>
  </si>
  <si>
    <t>Распаячная коробка (круглая)</t>
  </si>
  <si>
    <t>Держатели труб</t>
  </si>
  <si>
    <t>Хомут трубный Д 50 с дюбелем и ножкой</t>
  </si>
  <si>
    <t>Хомут трубный Д 63 с дюбелем и ножкой</t>
  </si>
  <si>
    <t>Хомут трубный Д 75 с дюбелем и ножкой</t>
  </si>
  <si>
    <t>310.000.0860</t>
  </si>
  <si>
    <t>WATERFRIEND (MRD-1) активный кислород. Система для измерения и регулирования pH и дозирования активного кислорода с доступом к сети через OSF сервер</t>
  </si>
  <si>
    <t>WATERFRIEND exclusiv (MRD-2) без доступа к сети Интернет без доступа к сети Интернет без кювет</t>
  </si>
  <si>
    <t>WATERFRIEND exclusiv (MRD-2) с доступом к сети через OSF сервер  без кювет</t>
  </si>
  <si>
    <t>310.000.0870</t>
  </si>
  <si>
    <t>310.000.0880</t>
  </si>
  <si>
    <t>WATERFRIEND (MRD-1) активный кислород. Система для измерения и регулирования pH и дозирования активного кислорода без доступома к сети Интернет</t>
  </si>
  <si>
    <t>310.000.0881</t>
  </si>
  <si>
    <t>Доп. набор для измер. Redox для MRD-1. Стеклянный электрод для Redox, OSF-трансмиттер, программа актуализации п/о.</t>
  </si>
  <si>
    <t>Всасывающая штанга для рН. Article No.: 209.000.4850</t>
  </si>
  <si>
    <t>209.000.4850</t>
  </si>
  <si>
    <t>Всасывающая штанга для хлора Article No.: 209.000.4851</t>
  </si>
  <si>
    <t>209.000.4851</t>
  </si>
  <si>
    <t>Электронный блок управления с кнопочным пускателем (IP68) EL-400/230-N (0 - 8 A)</t>
  </si>
  <si>
    <t>EL-кнопка (водонепронецаемая IP68)</t>
  </si>
  <si>
    <t>319.050.0685</t>
  </si>
  <si>
    <t>ВОДОЗАБОР C НАКЛАДКОЙ ИЗ НЕРЖ. СТАЛИ, БЕТ. БАС, Д.90</t>
  </si>
  <si>
    <t>Муфта разъемная ПВХ 1,0 МПа d_ 90/UU001090/</t>
  </si>
  <si>
    <t>UU001090</t>
  </si>
  <si>
    <t>Муфта разъемная ПВХ 1,0 МПа d_110/UU001110/</t>
  </si>
  <si>
    <t>UU001110</t>
  </si>
  <si>
    <t>Муфта разъемная ПВХ 1,0 МПа d_ 25/UU001025/</t>
  </si>
  <si>
    <t>UU001025</t>
  </si>
  <si>
    <t>Муфта разъемная ПВХ 1,0 МПа d_ 32/UU001032/</t>
  </si>
  <si>
    <t>UU001032</t>
  </si>
  <si>
    <t>Заглушка ПВХ 1,0 МПа d_ 32мм/US016032/</t>
  </si>
  <si>
    <t>ГИДРОМАССАЖНАЯ УСТАНОВКА COMBI-WHIRL 3 (ПОД БЕТОН)</t>
  </si>
  <si>
    <t>8650020</t>
  </si>
  <si>
    <t>КОМПЛЕКТ НАСОСНЫЙ (АРМАТУРА, НАСОС 4 кВт, ТРИ МАССАЖНЫЕ ДЮЗАЫ, ДВЕ НАКЛАДКИ ИЗ Н/С AISI-316 ДЛЯ ВОДОЗАБОРА)</t>
  </si>
  <si>
    <t>8640050</t>
  </si>
  <si>
    <t>КОМПЛЕКТ ЗАКЛАДНЫХ (ТРИ ЗАКЛАДНЫЕ МАССАЖНОЙ ДЮЗЫ, ДВА ВОДОЗАБОРА)</t>
  </si>
  <si>
    <t>7335050</t>
  </si>
  <si>
    <t>ГИДРОМАССАЖНАЯ УСТАНОВКА COMBI-WHIRL 3 (ПОД ПЛЕНКУ)</t>
  </si>
  <si>
    <t>Трубн.держатель ПВХ_d63,без клипсы/7128063/</t>
  </si>
  <si>
    <t>Трубн.держатель ПВХ_d50,без клипсы/7128050/</t>
  </si>
  <si>
    <t>Крестовина ПВХ</t>
  </si>
  <si>
    <t>Крестовина ПВХ 1,6 МПа Д.50/7109050/</t>
  </si>
  <si>
    <t>Крестовина ПВХ 1,6 МПа Д.32/7109032/</t>
  </si>
  <si>
    <t>Термометры для бассейна</t>
  </si>
  <si>
    <t>CE401</t>
  </si>
  <si>
    <t>Плавающий термометр EMAUX /CE401/</t>
  </si>
  <si>
    <t>CE402</t>
  </si>
  <si>
    <t>Плавающий термометр EMAUX /CE402/</t>
  </si>
  <si>
    <t>PATH040</t>
  </si>
  <si>
    <t>Плавающий термометр делюкс /PATH040/</t>
  </si>
  <si>
    <t>PATH020</t>
  </si>
  <si>
    <t>Плавающий термометр стандарт /PATH020/</t>
  </si>
  <si>
    <t>BTH024BL</t>
  </si>
  <si>
    <t>Термометр плавающий электронный /BTH024BL/</t>
  </si>
  <si>
    <t>PATH095</t>
  </si>
  <si>
    <t>Термометр-часы 4 в 1 /PATH095/</t>
  </si>
  <si>
    <t>“Kontrol Chlorine Potentiostatic” pH-CL/P Контрольно-измерительные приборы PR40 (pH) и CL40 (хлор). Датчики, входящие в комплект поставки: pH. Предупреждение: Датчик хлора в комплект не входит</t>
  </si>
  <si>
    <t>SPCTOPCA0033</t>
  </si>
  <si>
    <t>Амперометрические панели управления, серия “KONTROL 800”</t>
  </si>
  <si>
    <t>ДОННЫЙ СЛИВ КВАДРАТНЫЙ ИЗ ABS-ПЛАСТИКА С ПАТРУБКАМИ 1 1/2" И 2" БЕТ. БАС.</t>
  </si>
  <si>
    <t>А014L</t>
  </si>
  <si>
    <t>ДОННЫЙ СЛИВ КВАДРАТНЫЙ ИЗ ABS-ПЛАСТИКА С ПАТРУБКАМИ 1 1/2" И 2" ПЛЕН. БАС.</t>
  </si>
  <si>
    <t>A040</t>
  </si>
  <si>
    <t>ДОННЫЙ КРУГЛЫЙ СЛИВ ИЗ ABS-ПЛАСТИКА С ПАТРУБКАМИ 1 1/2" И 2" БЕТ. БАС.</t>
  </si>
  <si>
    <t>RJ032383</t>
  </si>
  <si>
    <t>RJ032391</t>
  </si>
  <si>
    <t>RJ032384</t>
  </si>
  <si>
    <t>RJ032385</t>
  </si>
  <si>
    <t>RJ032386</t>
  </si>
  <si>
    <t>RJ032392</t>
  </si>
  <si>
    <t>RJ032393</t>
  </si>
  <si>
    <t>RJ032394</t>
  </si>
  <si>
    <t>PEOV6159</t>
  </si>
  <si>
    <t>PR358</t>
  </si>
  <si>
    <t>PR358P</t>
  </si>
  <si>
    <t>PR458P</t>
  </si>
  <si>
    <t>PROV618P</t>
  </si>
  <si>
    <t>PROV738P</t>
  </si>
  <si>
    <t>PROV918P</t>
  </si>
  <si>
    <t>PE3559</t>
  </si>
  <si>
    <t>PEOV7359</t>
  </si>
  <si>
    <t>PEOV9159</t>
  </si>
  <si>
    <t>PR458</t>
  </si>
  <si>
    <t>PROV618</t>
  </si>
  <si>
    <t>PROV738</t>
  </si>
  <si>
    <t>PROV918</t>
  </si>
  <si>
    <t>YOS40/6130</t>
  </si>
  <si>
    <t>Втулка ПВХ 1,0 МПа d_ 25*20 /US0052520/</t>
  </si>
  <si>
    <t>US0052520</t>
  </si>
  <si>
    <t>Втулка ПВХ 1,0 МПа d_ 32*25 /US0053225/</t>
  </si>
  <si>
    <t>US0053225</t>
  </si>
  <si>
    <t>Втулка ПВХ 1,0 МПа d_ 50*32 /US0055032/</t>
  </si>
  <si>
    <t>US0055032</t>
  </si>
  <si>
    <t>Втулка ПВХ 1,0 МПа d_ 63*32 /US0056332/</t>
  </si>
  <si>
    <t>US0056332</t>
  </si>
  <si>
    <t>Втулка ПВХ 1,0 МПа d_ 63*40 /US0056340/</t>
  </si>
  <si>
    <t>US0056340</t>
  </si>
  <si>
    <t>Втулка ПВХ 1,0 МПа d_ 75*50 /US0057550/</t>
  </si>
  <si>
    <t>US0057550</t>
  </si>
  <si>
    <t>Втулка ПВХ 1,0 МПа d_ 75*63 /US0057563/</t>
  </si>
  <si>
    <t>US0057563</t>
  </si>
  <si>
    <t>Втулка ПВХ 1,0 МПа d_ 90*50 /US0059050/</t>
  </si>
  <si>
    <t>US0059050</t>
  </si>
  <si>
    <t>Втулка ПВХ 1,0 МПа d_ 90*63 /US0059063/</t>
  </si>
  <si>
    <t>US0059063</t>
  </si>
  <si>
    <t>Втулка ПВХ 1,0 МПа d_ 90*75 /US0059075/</t>
  </si>
  <si>
    <t>US0059075</t>
  </si>
  <si>
    <t>Втулка ПВХ 1,0 МПа d_110*75 /US00511075/</t>
  </si>
  <si>
    <t>US00511075</t>
  </si>
  <si>
    <t>Втулка ПВХ 1,0 МПа d_110*90 /US00511090/</t>
  </si>
  <si>
    <t>US00511090</t>
  </si>
  <si>
    <t>Втулка ПВХ 1,0 МПа d_160*110 /US005160110/</t>
  </si>
  <si>
    <t>US005160110</t>
  </si>
  <si>
    <t>Конич. переход ПВХ 1,0 МПа d_ 25х20/US0042520/</t>
  </si>
  <si>
    <t>US0042520</t>
  </si>
  <si>
    <t>Конич. переход ПВХ 1,0 МПа d_ 32х25/US0043225/</t>
  </si>
  <si>
    <t>US0043225</t>
  </si>
  <si>
    <t>Конич. переход ПВХ 1,0 МПа d_ 40х32/US0044032/</t>
  </si>
  <si>
    <t>US0044032</t>
  </si>
  <si>
    <t>Конич. переход ПВХ 1,0 МПа d_ 50х32/US0045032/</t>
  </si>
  <si>
    <t>US0045032</t>
  </si>
  <si>
    <t>Конич. переход ПВХ 1,0 МПа d_ 50х40/US0045040/</t>
  </si>
  <si>
    <t>US0045040</t>
  </si>
  <si>
    <t>Конич. переход ПВХ 1,0 МПа d_ 63х32/US0046332/</t>
  </si>
  <si>
    <t>US0046332</t>
  </si>
  <si>
    <t>Конич. переход ПВХ 1,0 МПа d_ 63х40/US0046340/</t>
  </si>
  <si>
    <t>US0046340</t>
  </si>
  <si>
    <t>Конич. переход ПВХ 1,0 МПа d_ 75х50/US0047550/</t>
  </si>
  <si>
    <t>US0047550</t>
  </si>
  <si>
    <t>ПОКРЫТИЯ</t>
  </si>
  <si>
    <t>US016032</t>
  </si>
  <si>
    <t>NEWBCC300Т</t>
  </si>
  <si>
    <t>НАСОС "IML" БЕЗ ПРЕФИЛЬТРА 44М3/Ч, Н=8, 380В</t>
  </si>
  <si>
    <t>NEWBCC400T</t>
  </si>
  <si>
    <t>НАСОС "IML" БЕЗ ПРЕФИЛЬТРА 63М3/Ч, Н=8, 380В</t>
  </si>
  <si>
    <t>NEWBCC500T</t>
  </si>
  <si>
    <t>НАСОС "IML" БЕЗ ПРЕФИЛЬТРА 75М3/Ч, Н=8, 380В</t>
  </si>
  <si>
    <t>HP-350T (08003)</t>
  </si>
  <si>
    <t>НАСОС "DOLL" С ПРЕФИЛЬТРОМ 50М3/Ч, Н=10, 380В</t>
  </si>
  <si>
    <t>HP-400T (08004)</t>
  </si>
  <si>
    <t>ЭКВИТАЛЛ жидкий коагулянт флакон 1л /(1уп=14шт)</t>
  </si>
  <si>
    <t xml:space="preserve">ЭКВИТАЛЛ медленный коагулянт (таблетки в картридже) ведро 25 кг </t>
  </si>
  <si>
    <t>ЭКВИТАЛЛ медленный коагулянт (таблетки в картридже) ведро 2 кг /(1уп=4шт)</t>
  </si>
  <si>
    <t>ЭКВИТАЛЛ медленный коагулянт (таблетки в картридже) ведро 1 кг /(1уп=12шт)</t>
  </si>
  <si>
    <t>ЭКВИТАЛЛ быстрый коагулянт (порошок) п/э пакет 0,8 кг /(1уп=12шт)</t>
  </si>
  <si>
    <t>ЭКВИТАЛЛ быстрый коагулянт (порошок) ведро 0,8 кг /(1уп=12шт)</t>
  </si>
  <si>
    <t xml:space="preserve">ЭКВИТАЛЛ жидкий коагулянт канистра 30л </t>
  </si>
  <si>
    <t>ЭКВИТАЛЛ быстрый коагулянт (порошок) ведро 2кг /(1уп=4шт)</t>
  </si>
  <si>
    <t>Средства для дехлорирования воды</t>
  </si>
  <si>
    <t>АКВАДЕХЛОР (порошок) ведро 1 кг /(1уп=12шт)</t>
  </si>
  <si>
    <t>АКВАДЕХЛОР (порошок) ведро 5 кг (б.) /(1уп=2шт)</t>
  </si>
  <si>
    <t>Средства для ударной обработки воды и борьбы с Хлораминами</t>
  </si>
  <si>
    <t>ДЕХЛОРАМИН (порошок) 1 кг ведро /(1уп=12шт)</t>
  </si>
  <si>
    <t>ДЕХЛОРАМИН (порошок) 5 кг ведро (б.) /(1уп=2шт)</t>
  </si>
  <si>
    <t>Средства для комплексной обработки воды</t>
  </si>
  <si>
    <t>МАСТЕР-ПУЛ жидкое средство 4 в 1 канистра 3 л. /(1уп=4шт)</t>
  </si>
  <si>
    <t>МАСТЕР-ПУЛ жидкое средство 4 в 1 флакон 0,5 л. /(1уп=10шт)</t>
  </si>
  <si>
    <t>МАСТЕР-ПУЛ жидкое средство 4 в 1 флакон 1 л. /(1уп=14шт)</t>
  </si>
  <si>
    <t>Верхний вентиль 1,5" к фильтрам серии CP400-700; EP350-700 /MT01-05(CP 1,5)/</t>
  </si>
  <si>
    <t>Моноблоки серии KB</t>
  </si>
  <si>
    <t>KB400</t>
  </si>
  <si>
    <t>Моноблок Д.400мм, 6 м³/час (фильтр KP400+ насос STP50) POOL KING /KB400/</t>
  </si>
  <si>
    <t>KB450</t>
  </si>
  <si>
    <t>Моноблок Д.450мм, 8 м³/час (фильтр KP450 + насос STP75) POOL KING /KB450/</t>
  </si>
  <si>
    <t>KB500</t>
  </si>
  <si>
    <t>Моноблок Д.500мм, 11.5 м³/час (фильтр KP500 + насос STP100) POOL KING /KB500/</t>
  </si>
  <si>
    <t>KB650</t>
  </si>
  <si>
    <t>Моноблок Д.650мм, 16 м³/час (фильтр KP650 + насос STP150) POOL KING /KB650/</t>
  </si>
  <si>
    <t>Гориз.фильтр шпул. навивки Д.1200мм,дл.1900мм,39м³/час,подкл.3",выс.загрузки0,6м POOL KING/HL121900/</t>
  </si>
  <si>
    <t>Гориз.фильтр шпул. навивки Д.1200мм,дл.2300мм,48 м³/час,подкл.3",выс.загрузки0,6мPOOL KING/HL122300/</t>
  </si>
  <si>
    <t>Гориз.фильтр шпул. навивки Д.1200мм,дл.2500мм,53 м³/час,подкл.3",выс.загрузки0,6мPOOL KING/HL122500/</t>
  </si>
  <si>
    <t>Гориз.фильтр шпул. навивки Д.1200мм,дл.2700мм,57 м³/час,подкл.4",выс.загрузки0,6мPOOL KING/HL122700/</t>
  </si>
  <si>
    <t>Гориз.фильтр шпул. навивки Д.1200мм,дл.3000мм,64 м³/час,подкл.4",выс.загрузки0,6мPOOL KING/HL123000/</t>
  </si>
  <si>
    <t>Гориз.фильтр шпул. навивки Д.1400мм,дл.1900мм,45 м³/час,подкл.4",выс.загрузки0,8мPOOL KING/HL141900/</t>
  </si>
  <si>
    <t>Гориз.фильтр шпул. навивки Д.1400мм,дл.2500мм,60 м³/час,подкл.4",выс.загрузки0,8мPOOL KING/HL142500/</t>
  </si>
  <si>
    <t>Гориз.фильтр шпул. навивки Д.1400мм,дл.3000мм,73 м³/час,подкл.4",выс.загрузки0,8мPOOL KING/HL143000/</t>
  </si>
  <si>
    <t>Гориз.фильтр шпул. навивки Д.1600мм, дл.1900мм,49 м³/час,подкл.4",выс.загрузки1мPOOL KING/HL161900/</t>
  </si>
  <si>
    <t>Гориз.фильтр шпул. навивки Д.1600мм,дл.2500мм,67 м³/час,подкл.4",выс.загрузки1мPOOL KING/HL162500/</t>
  </si>
  <si>
    <t>Гориз.фильтр шпул. навивки Д.1600мм,дл.3000мм,123 м³/час,подкл.6",выс.загрузки1м POOL KING/HL163000/</t>
  </si>
  <si>
    <t>Гориз.фильтр шпул. навивки Д.1800мм,дл.2500мм,112 м³/час,подкл.6",выс.загрузки1мPOOL KING/HL182500/</t>
  </si>
  <si>
    <t>Гориз.фильтр шпул. навивки Д.1800мм,дл.3000мм,137 м³/час,подкл.6",выс.загрузки1м POOL KING/HL183000/</t>
  </si>
  <si>
    <t>Гориз.фильтр шпул. навивки Д.1800мм,дл.3500мм,162 м³/час,подкл.6",выс.загрузки1м POOL KING/HL183500/</t>
  </si>
  <si>
    <t xml:space="preserve">Фильтры AS Акриловые с бок. клап. </t>
  </si>
  <si>
    <t>AS450</t>
  </si>
  <si>
    <t>Фильтр акриловый Д. 450мм, 7,0м³/час, бок. подкл. 1½" POOL KING /AS450/без вентиля</t>
  </si>
  <si>
    <t>AS500</t>
  </si>
  <si>
    <t>Фильтр акриловый Д. 500мм, 10.5м³/час, бок. подкл. 1½" POOL KING /AS500/без вентиля</t>
  </si>
  <si>
    <t>AS650</t>
  </si>
  <si>
    <t>Фильтр акриловый Д. 650мм, 14.5м³/час, бок. подкл. 1½" POOL KING /AS650/без вентиля</t>
  </si>
  <si>
    <t>AS700</t>
  </si>
  <si>
    <t>Фильтр акриловый Д. 700мм, 18,5м³/час, бок. подкл. 1½" POOL KING /AS700/без вентиля</t>
  </si>
  <si>
    <t>AS800</t>
  </si>
  <si>
    <t>Фильтр акриловый Д. 800мм, 24,5м³/час, бок. подкл. 2" POOL KING /AS800/без вентиля</t>
  </si>
  <si>
    <t>Фильтры FB Шпульной навивки</t>
  </si>
  <si>
    <t>FB-018 (400)</t>
  </si>
  <si>
    <t>Фильтр шпул. навивки Д.400мм, 6м³/час, верх. подкл. 1½" /FB-018/без вентиля</t>
  </si>
  <si>
    <t>FB-019 (450)</t>
  </si>
  <si>
    <t>ФОРСУНКА ПОДКЛЮЧЕНИЯ ПЫЛЕСОСА ИЗ ABS-ПЛАСТИКА С ВНЕШНЕЙ РЕЗЬБОЙ 2" И ВНУТР. Д.50 ДЛЯ ПЛЕН. БАС.</t>
  </si>
  <si>
    <t>A038</t>
  </si>
  <si>
    <t>Смотровое стекло Д.63 /7421063/</t>
  </si>
  <si>
    <t>Смотровое стекло Д.110 /7420110</t>
  </si>
  <si>
    <t>Смотровое стекло Д.90 /7420090</t>
  </si>
  <si>
    <t>Смотровое стекло Д.140 /7420140</t>
  </si>
  <si>
    <t>Фумлента</t>
  </si>
  <si>
    <t>Фумлента/7630075</t>
  </si>
  <si>
    <t>Муфта разъемная с внешней резьбой ПВХ</t>
  </si>
  <si>
    <t>Муфта ПВХ с резиновым уплотнением 1,6 МПа d_50*1 1/2" П /07716/</t>
  </si>
  <si>
    <t>Муфта ПВХ с резиновым уплотнением. 63х2" П (07717) /7405063/</t>
  </si>
  <si>
    <t>Муфта ПВХ разъемная д. 63 с вставкой из нерж. стали  2''</t>
  </si>
  <si>
    <t>Муфта ПВХ с НР 1,6МПа 25х3/4"/7404025/</t>
  </si>
  <si>
    <t>Муфта ПВХ с НР 1,6МПа 32х1"/7404032/</t>
  </si>
  <si>
    <t>Муфта ПВХ с НР 1,6МПа 40х1 1/4"/7404040/</t>
  </si>
  <si>
    <t>Муфта ПВХ с НР 1,6МПа 50х1 1/2"/7404050/</t>
  </si>
  <si>
    <t>Муфта ПВХ с НР 1,6МПа 63х2"/7404063/07717</t>
  </si>
  <si>
    <t>Переход ПВХ  с ВР 1,6 МПа d_32х3/4" /7306032/</t>
  </si>
  <si>
    <t>Переход ПВХ  с ВР 1,6 МПа d_25х3/8" /7306025/</t>
  </si>
  <si>
    <t xml:space="preserve">Переход ПВХ  с ВР 1,6 МПа d_63/50х2" </t>
  </si>
  <si>
    <t>Переход ПВХ  с ВР 1,6 МПа d_50х1 1/2" /7305050/</t>
  </si>
  <si>
    <t>Переход ПВХ  с ВР 1,6 МПа d_75х2 1/2" /7305075/</t>
  </si>
  <si>
    <t>Переход ПВХ  с ВР 1,6 МПа d_25х1/2" /7306026/</t>
  </si>
  <si>
    <t>Переход ПВХ  с ВР 1,6 МПа d_40х1"/7306040/</t>
  </si>
  <si>
    <t>Переход ПВХ  с ВР 1,6 МПа d_63х1 1/2" /7306063/</t>
  </si>
  <si>
    <t>Переход ПВХ  с ВР 1,6 МПа d_75х2" /7306075/</t>
  </si>
  <si>
    <t>Переход ПВХ  с ВР 1,6 МПа d_90х2 1/2" /7306090/</t>
  </si>
  <si>
    <t>TL-АP100</t>
  </si>
  <si>
    <t>PAPL-P100V</t>
  </si>
  <si>
    <t>TLT150</t>
  </si>
  <si>
    <t>YAQ-01</t>
  </si>
  <si>
    <t>TLFP-Led18V</t>
  </si>
  <si>
    <t>TLGP-Led18V</t>
  </si>
  <si>
    <t>TLT-Led252</t>
  </si>
  <si>
    <t>TLT-Led546</t>
  </si>
  <si>
    <t>TLBP-Led72</t>
  </si>
  <si>
    <t>TLBP-Led252</t>
  </si>
  <si>
    <t>YAQ-02</t>
  </si>
  <si>
    <t>TLQP-LED12</t>
  </si>
  <si>
    <t>PA01810</t>
  </si>
  <si>
    <t>PA01810N</t>
  </si>
  <si>
    <t>PA01811</t>
  </si>
  <si>
    <t>PA01811N</t>
  </si>
  <si>
    <t>Т 36-2-W</t>
  </si>
  <si>
    <t>Т100-4-W</t>
  </si>
  <si>
    <t>Т100-6-W</t>
  </si>
  <si>
    <t>TLQP-LED15</t>
  </si>
  <si>
    <t>TLOP-LED15</t>
  </si>
  <si>
    <t>TLOP-LED20</t>
  </si>
  <si>
    <t>Т 36-2-RGB</t>
  </si>
  <si>
    <t>Т100-4-RGB</t>
  </si>
  <si>
    <t>Т100-6-RGB</t>
  </si>
  <si>
    <t>PAR-LED252HB</t>
  </si>
  <si>
    <t>PAR-LED252HC</t>
  </si>
  <si>
    <t>PAR-LED546HC</t>
  </si>
  <si>
    <t>PA15861</t>
  </si>
  <si>
    <t>T300</t>
  </si>
  <si>
    <t>T600</t>
  </si>
  <si>
    <t>T100</t>
  </si>
  <si>
    <t>ДОПОБОРУДОВАНИЕ ДЛЯ АТТРАКЦИОНОВ</t>
  </si>
  <si>
    <t>ПЕРЕЛИВНЫЕ СПА</t>
  </si>
  <si>
    <t>ДЕЗИНФЕКЦИЯ</t>
  </si>
  <si>
    <t>SEKO</t>
  </si>
  <si>
    <t>OSF</t>
  </si>
  <si>
    <t>ХИМИЯ</t>
  </si>
  <si>
    <t>Регуляция уровня pH - Bayrol</t>
  </si>
  <si>
    <t>PH-плюс 0.5 кг Bayrol</t>
  </si>
  <si>
    <t>PH-плюс 5 кг. Bayrol</t>
  </si>
  <si>
    <t>303.000.0012</t>
  </si>
  <si>
    <t>Eurotronik-10 Блок управления автоматической обратной промывкой</t>
  </si>
  <si>
    <t>310.488.2201</t>
  </si>
  <si>
    <t>Eurotronik-20 Блок управления автоматической обратной промывкой</t>
  </si>
  <si>
    <t>310.488.2211</t>
  </si>
  <si>
    <t>Адаптер для 2“ вентиля фирмы Astral</t>
  </si>
  <si>
    <t>120.029.9200</t>
  </si>
  <si>
    <t>Буферный раствор (набор для pH и редокс)  В набор входит по одному 50 мл флакону pH4, pH7 и 468 мВ.</t>
  </si>
  <si>
    <t>310.000.0801</t>
  </si>
  <si>
    <t>Вентиль впрыска 1/2“, черный, тефлон</t>
  </si>
  <si>
    <t>212.060.0720</t>
  </si>
  <si>
    <t>Запасной шланг  для дозирующего насоса, с креплением</t>
  </si>
  <si>
    <t>221.103.0178</t>
  </si>
  <si>
    <t>Клей ПВХ Tangit 500ml /02427</t>
  </si>
  <si>
    <t>Клей ПВХ Tangit 1000ml /02426</t>
  </si>
  <si>
    <t>Клей ПВХ Tangit 1000ml (для больших диаметров)/26200</t>
  </si>
  <si>
    <t>Растворитель Tangit 0,5л /7620500</t>
  </si>
  <si>
    <t>Растворитель Tangit 1л /762100</t>
  </si>
  <si>
    <t>Насос FCP-S с префильтром  5 м3/час, 220 В Glong /FCP-250S/</t>
  </si>
  <si>
    <t>Насос FCP-S с префильтром  7,2 м3/час, 220 В Glong /FCP-370S/</t>
  </si>
  <si>
    <t>НАСОС "NIAGARA" С ПРЕФИЛЬТРОМ 29.5 М3/Ч, Н=10, 380В</t>
  </si>
  <si>
    <t>DY350T</t>
  </si>
  <si>
    <t>НАСОС "BIG DISCOVERY" С ПРЕФИЛЬТРОМ 40М3/Ч, Н=10, 380В</t>
  </si>
  <si>
    <t>DY400T</t>
  </si>
  <si>
    <t>НАСОС "BIG DISCOVERY" С ПРЕФИЛЬТРОМ 55М3/Ч, Н=10, 380В</t>
  </si>
  <si>
    <t>DY550T</t>
  </si>
  <si>
    <t>Аквабром 5 кг Bayrol</t>
  </si>
  <si>
    <t>Профилактика и коррекция - Bayrol</t>
  </si>
  <si>
    <t>Средства Альгициды - против водорослей</t>
  </si>
  <si>
    <t>Дезальгин джет, 6л Bayrol</t>
  </si>
  <si>
    <t>РУЧНОЙ ПЫЛЕСОС IML</t>
  </si>
  <si>
    <t>РУЧНОЙ ПЫЛЕСОС POOLKING</t>
  </si>
  <si>
    <t>Телескопическая штанга 1,8-3,6м. /PAAP1020/</t>
  </si>
  <si>
    <t>Телескопическая штанга 2.4-4.8м. /PAAP1030/</t>
  </si>
  <si>
    <t>Щетка для подводного пылесоса с боковыми ворсинками /PAVH280/</t>
  </si>
  <si>
    <t>Фильтр шпул. навивки Д.500мм, 10-11.5м³/час, верх. подкл. 1½" POOL KING /KP500/без вентиля</t>
  </si>
  <si>
    <t>KP650</t>
  </si>
  <si>
    <t>Фильтр шпул. навивки Д.650мм, 16м³/час, верх. подкл. 1½" POOL KING /KP650/без вентиля</t>
  </si>
  <si>
    <t>KP700</t>
  </si>
  <si>
    <t>Фильтр шпул. навивки Д.700мм, 19м³/час, верх. подкл. 1½" POOL KING /KP700/без вентиля</t>
  </si>
  <si>
    <t>KP800</t>
  </si>
  <si>
    <t>Фильтр шпул. навивки Д.800мм, м³/час, верх. подсоед-ие 2" POOL KING /KP800/без клапана</t>
  </si>
  <si>
    <t>Фильтры КS Шпульной навивки с бок. клапаном</t>
  </si>
  <si>
    <t>KS450</t>
  </si>
  <si>
    <t>Фильтр шпул. навивки Д. 450мм, 8м³/час, бок. подкл. 1½" POOL KING /KS450/без вентиля</t>
  </si>
  <si>
    <t>KS500</t>
  </si>
  <si>
    <t>Фильтр шпул. навивки Д. 500мм, 10-11.5м³/час, бок. подкл. 1½" POOL KING /KS500/без вентиля</t>
  </si>
  <si>
    <t>KS650</t>
  </si>
  <si>
    <t>Фильтр шпул. навивки Д. 650мм, 16м³/час, бок. подкл.е 1½" POOL KING /KS650/без вентиля</t>
  </si>
  <si>
    <t>KS700</t>
  </si>
  <si>
    <t>Фильтр шпул. навивки Д. 700мм, 19м³/час, бок. подкл. 1½" POOL KING /KS700/без вентиля</t>
  </si>
  <si>
    <t>KS750</t>
  </si>
  <si>
    <t>Фильтр шпул. навивки Д. 750мм, 21м³/час, бок. подкл. 2" POOL KING /KS750/без вентиля</t>
  </si>
  <si>
    <t>KS800</t>
  </si>
  <si>
    <t>Фильтр шпул. навивки Д. 800мм, 25м³/час, бок. подкл. 2" POOL KING /KS800/без вентиля</t>
  </si>
  <si>
    <t>KS900</t>
  </si>
  <si>
    <t>Фильтр шпул. навивки Д. 900мм, 30м³/час, бок. подкл. 2" POOL KING /KS900/без вентиля</t>
  </si>
  <si>
    <t>KS1200</t>
  </si>
  <si>
    <t>Фильтр шпул. навивки Д.1200мм, 50.3м³/час, бок. подкл.  2" POOL KING /KS1200/без вентиля</t>
  </si>
  <si>
    <t>Фильтры СP Шпульной навивки с верх. клапаном</t>
  </si>
  <si>
    <t>CP400</t>
  </si>
  <si>
    <t>Фильтр шпул. навивки Д.400мм, 6м³/час, верх. подсоед-ие 1½"  хомут, POOL KING /CP400/ без клапана</t>
  </si>
  <si>
    <t>CP450</t>
  </si>
  <si>
    <t>Фильтр шпул. навивки Д.450мм, 8м³/час, верх. подсоед-ие 1½"  хомут, POOL KING /CP450/ без клапана</t>
  </si>
  <si>
    <t>CP500</t>
  </si>
  <si>
    <t>Дезальгин 1 л Bayrol</t>
  </si>
  <si>
    <t xml:space="preserve">Кран шаровый с электроприводом Д.75 (Teflon-EPDM) </t>
  </si>
  <si>
    <t>Дроссельные заслонки</t>
  </si>
  <si>
    <t>Дроссельная заслонка без монтаж.комп. D_075/2100002/</t>
  </si>
  <si>
    <t xml:space="preserve">Дроссельная заслонка без монтаж.комп. D.140 (EPDM) </t>
  </si>
  <si>
    <t>Клапан закрытый электромагнитный латунный для воды, прямого действия, 3/4", 220В, Tсреды до 120С (&lt;&gt;)</t>
  </si>
  <si>
    <t>2W-20</t>
  </si>
  <si>
    <t>USU0250</t>
  </si>
  <si>
    <t>UBC02063</t>
  </si>
  <si>
    <t>USU0225</t>
  </si>
  <si>
    <t>Обрат.клапан мембранный ПВХ 1,0 МПа d_110/USV01110/</t>
  </si>
  <si>
    <t>Фильтр шпул. навивки Д.500мм, 10-11.5м³/час, верх. под-ие 1½"  хомут, POOL KING /CP500/ без клапана</t>
  </si>
  <si>
    <t>CP650</t>
  </si>
  <si>
    <t>Фильтр шпул. навивки Д.650мм, 16м³/час, верх. подсоед-ие 1½" хомут, POOL KING /CP650/ без клапана</t>
  </si>
  <si>
    <t>CP700</t>
  </si>
  <si>
    <t>Фильтр шпул. навивки Д.700мм, 19м³/час, верх. подсоед-ие 1½"  хомут, POOL KING /CP700/ без клапана</t>
  </si>
  <si>
    <t>Насосы FIBERPOOL серия BC</t>
  </si>
  <si>
    <t>XBBCT025</t>
  </si>
  <si>
    <t>Насос BC250 без префильтра 50м³/час, 2,3кВт,  380В, FIBERPOOL /XBBCT025/</t>
  </si>
  <si>
    <t>XBBCM025</t>
  </si>
  <si>
    <t>Насос BC250 без префильтра 50м³/час, 2,3кВт, 220В, FIBERPOOL /XBBCM025/</t>
  </si>
  <si>
    <t>XBBCT030</t>
  </si>
  <si>
    <t>Насос BC300 без префильтра 54м³/час, 2,8кВт, 380В, FIBERPOOL /XBBCT030/</t>
  </si>
  <si>
    <t>XBBCT035</t>
  </si>
  <si>
    <t>Насос BC350 без префильтра 71м³/час, 3,7кВт, 380В, FIBERPOOL /XBBCT035/</t>
  </si>
  <si>
    <t>XBВCT045</t>
  </si>
  <si>
    <t>Насос BC450 без префильтра 76м³/час, 4,3кВт, 380В, FIBERPOOL /XBВCT045/</t>
  </si>
  <si>
    <t>XBBCT055</t>
  </si>
  <si>
    <t>Насос BC550 без префильтра 85м³/час, 4,7кВт, 380В, FIBERPOOL /XBBCT055/</t>
  </si>
  <si>
    <t>Насосы FIBERPOOL серия BCP</t>
  </si>
  <si>
    <t>XBCPT100</t>
  </si>
  <si>
    <t>Насос BCP1000 с префильтром  125м³/час, 8,7кВт, 380В, FIBERPOOL /XBCPT100/</t>
  </si>
  <si>
    <t>XBCPT125</t>
  </si>
  <si>
    <t>Насос BCP1250 с префильтром  143м³/час,10,2кВт, 380В, FIBERPOOL /XBCPT125/</t>
  </si>
  <si>
    <t>XBCPM025</t>
  </si>
  <si>
    <t>СТАРТОВАЯ ТУМБА ВЫС. 0,4 М, ИЗ НЕРЖ. СТАЛИ БЕЗ РУКОЯТКИ</t>
  </si>
  <si>
    <t>28761</t>
  </si>
  <si>
    <t>СТАРТОВАЯ ТУМБА ВЫС. 0,4 М, ИЗ НЕРЖ. СТАЛИ С РУКОЯТКОЙ</t>
  </si>
  <si>
    <t>40548</t>
  </si>
  <si>
    <t>РАЗДЕЛИТЕЛЬ ДОРОЖКИ МОД. "МОСКВА", ДЛ. 25 М</t>
  </si>
  <si>
    <t>40549</t>
  </si>
  <si>
    <t>РАЗДЕЛИТЕЛЬ ДОРОЖКИ МОД. "МОСКВА", ДЛ. 50 М</t>
  </si>
  <si>
    <t>40505</t>
  </si>
  <si>
    <t>ЧАШКА АНКЕРНОГО КРЕПЛЕНИЯ ДЛЯ РАЗДЕЛИТ. ДОРОЖЕК В БЕТ. БАС.</t>
  </si>
  <si>
    <t>40502</t>
  </si>
  <si>
    <t>ЧАШКА АНКЕРНОГО КРЕПЛЕНИЯ ДЛЯ РАЗДЕЛИТ. ДОРОЖЕК В ПЛЕН. БАС.</t>
  </si>
  <si>
    <t>40503</t>
  </si>
  <si>
    <t>40504</t>
  </si>
  <si>
    <t>40568</t>
  </si>
  <si>
    <t>СТОЙКА ДЛЯ КРЕПЛЕНИЯ РАЗДЕЛИТ. ДОРОЖКИ</t>
  </si>
  <si>
    <t>40512</t>
  </si>
  <si>
    <t>Aqua</t>
  </si>
  <si>
    <t>ЭЛЕКТРОННЫЙ РЕГУЛЯТОР УРОВНЯ В КОМПЛЕКТЕ С СОЛЕНОЙДНЫМ КЛАПАНОМ 1/2" ДЛЯ СКИММЕРА</t>
  </si>
  <si>
    <t>1361000</t>
  </si>
  <si>
    <t>ДВОЙНАЯ ВЕРХНЯЯ РАМКА СКИММЕРА ПРИ УСТАНОВКЕ С МЕХАНИЧЕСКИМ РЕГУЛЯТОРОМ УРОВНЯ</t>
  </si>
  <si>
    <t>1052020</t>
  </si>
  <si>
    <t>РАМКА ИЗ НЕРЖАВЕЮЩЕЙ СТАЛИ AISI-316 С МОНТАЖНЫМ КОМПЛЕКТОМ ПОД ПЛЕНКУ</t>
  </si>
  <si>
    <t>1062020</t>
  </si>
  <si>
    <t>РАМКА ИЗ НЕРЖАВЕЮЩЕЙ СТАЛИ AISI-316 ПОД БЕТОН</t>
  </si>
  <si>
    <t>1091050</t>
  </si>
  <si>
    <t>ПОДКЛЮЧЕНИЕ ПЫЛЕСОСА ДЛЯ СКИММЕРА</t>
  </si>
  <si>
    <t>2015020</t>
  </si>
  <si>
    <t>ДОННЫЙ СЛИВ ИЗ БРОНЗЫ С НАКЛАДКОЙ ИЗ НЕРЖАВЕЮЩЕЙ СТАЛИ AISI-316</t>
  </si>
  <si>
    <t>2030050</t>
  </si>
  <si>
    <t>МОНТАЖНЫЙ КОМПЛЕКТ ДОННОГО СЛИВА ПОД ПЛЕНКУ</t>
  </si>
  <si>
    <t>2200020</t>
  </si>
  <si>
    <t>ДРЕНАЖ ЛОТКА ПЕРЕЛИВА ИЗ БРОНЗЫ С НАКЛАДКОЙ ИЗ НЕРЖАВЕЮЩЕЙ СТАЛИ AISI-316</t>
  </si>
  <si>
    <t>3920000</t>
  </si>
  <si>
    <t>ШТУЦЕР ДЛЯ ПОДКЛЮЧЕНИЯ ПЫЛЕСОСА</t>
  </si>
  <si>
    <t>3930000</t>
  </si>
  <si>
    <t>ЗАГЛУШКА ДЛЯ ФОРСУНКИ ПОДКЛЮЧЕНИЯ ПЫЛЕСОСА</t>
  </si>
  <si>
    <t>3040050</t>
  </si>
  <si>
    <t>ЗАКЛАДНАЯ ИЗ БРОНЗЫ ДЛЯ ФОРСУНКИ ПОД БЕТОН 1 1/2"</t>
  </si>
  <si>
    <t>3100720</t>
  </si>
  <si>
    <t>USV01110</t>
  </si>
  <si>
    <t>Обрат.клапан мембранный ПВХ 1,0 МПа d_ 90/USV01090/</t>
  </si>
  <si>
    <t>USV01090</t>
  </si>
  <si>
    <t>Обрат.клапан мембранный ПВХ 1,0 МПа d_ 75/USV01075/</t>
  </si>
  <si>
    <t>USV01075</t>
  </si>
  <si>
    <t>СПА "OLYMPIA" С ОСВЕЩЕНИЕМ</t>
  </si>
  <si>
    <t>05134SE000</t>
  </si>
  <si>
    <t>СПА "VENECIA" БЕЗ ОСВЕЩЕНИЯ</t>
  </si>
  <si>
    <t>05134SE001</t>
  </si>
  <si>
    <t>СПА "VENECIA" С ОСВЕЩЕНИЕМ</t>
  </si>
  <si>
    <t>20141SE000</t>
  </si>
  <si>
    <t>СПА "COLISEUM" БЕЗ ОСВЕЩЕНИЯ</t>
  </si>
  <si>
    <t>20141SE001</t>
  </si>
  <si>
    <t>СПА "COLISEUM" С ОСВЕЩЕНИЕМ</t>
  </si>
  <si>
    <t>16413SE000</t>
  </si>
  <si>
    <t>СПА "FORMENTERA" БЕЗ ОСВЕЩЕНИЯ</t>
  </si>
  <si>
    <t>16413SE001</t>
  </si>
  <si>
    <t>СПА "FORMENTERA" С ОСВЕЩЕНИЕМ</t>
  </si>
  <si>
    <t>05133SE000</t>
  </si>
  <si>
    <t>СПА "ODISEA" БЕЗ ОСВЕЩЕНИЯ</t>
  </si>
  <si>
    <t>05133SE001</t>
  </si>
  <si>
    <t>СПА "ODISEA" С ОСВЕЩЕНИЕМ</t>
  </si>
  <si>
    <t>3BNA1076</t>
  </si>
  <si>
    <t>КРУГЛЫЙ БАССЕЙН СЕРИИ DL Д360Х110СМ В КОМПЛЕКТЕ С ЛЕСТНИЦЕЙ, ФОРСУНКОЙ И СКИММЕРОМ</t>
  </si>
  <si>
    <t>3BNA1078</t>
  </si>
  <si>
    <t>КРУГЛЫЙ БАССЕЙН СЕРИИ DL Д460Х120СМ В КОМПЛЕКТЕ С ЛЕСТНИЦЕЙ, ФОРСУНКОЙ И СКИММЕРОМ</t>
  </si>
  <si>
    <t>КРУГЛЫЙ БАССЕЙН СЕРИИ PR Д350Х132СМ В КОМПЛЕКТЕ С ФОРСУНКОЙ И СКИММЕРОМ</t>
  </si>
  <si>
    <t>КРУГЛЫЙ БАССЕЙН СЕРИИ PR Д460Х132СМ В КОМПЛЕКТЕ С ФОРСУНКОЙ И СКИММЕРОМ</t>
  </si>
  <si>
    <t>ОВАЛЬНЫЙ БАССЕЙН СЕРИИ PR 610Х375Х132СМ В КОМПЛЕКТЕ С ФОРСУНКОЙ И СКИММЕРОМ</t>
  </si>
  <si>
    <t>Насос BCP600 с префильтром 90м³/час, 5,75кВт, 380В, FIBERPOOL /XBCPT065/</t>
  </si>
  <si>
    <t>XBCPT075</t>
  </si>
  <si>
    <t>Насос BCP750 с префильтром  113м³/час,7,0кВт, 380В, FIBERPOOL /XBCPT075/</t>
  </si>
  <si>
    <t>Насосы FIBERPOOL серия TR</t>
  </si>
  <si>
    <t>XBTRM010</t>
  </si>
  <si>
    <t>Насос TR-100 с префильтром  15,0м³/час, 220В, FIBERPOOL /XBTRM010/</t>
  </si>
  <si>
    <t>XBTRM003</t>
  </si>
  <si>
    <t>Насос TR-33 с префильтром  7,0м³/час, 220В, FIBERPOOL /XBTRM003/</t>
  </si>
  <si>
    <t>XBTRM005</t>
  </si>
  <si>
    <t>Насос TR-51 с префильтром  8,5м³/час, 220В, FIBERPOOL /XBTRM005/</t>
  </si>
  <si>
    <t>XBTRM007</t>
  </si>
  <si>
    <t>Насос TR-75 с префильтром  10,0м³/час, 220В, FIBERPOOL /XBTRM007/</t>
  </si>
  <si>
    <t>Насосы FIBERPOOL серия TT</t>
  </si>
  <si>
    <t>XBTTM015</t>
  </si>
  <si>
    <t>Насос TT-150i с префильтром  22,0м³/час, 220В, FIBERPOOL /XBTTM015/</t>
  </si>
  <si>
    <t>XBTTM020</t>
  </si>
  <si>
    <t>Насос TT-200i с префильтром  26,0м³/час, 220В, FIBERPOOL /XBTTM020/</t>
  </si>
  <si>
    <t>XBTTM030</t>
  </si>
  <si>
    <t>Насос TT-300i с префильтром  30м³/час, 220В, FIBERPOOL /XBTTM030/</t>
  </si>
  <si>
    <t>XBTTT030</t>
  </si>
  <si>
    <t>Насос TT-300i с префильтром  30м³/час, 380В, FIBERPOOL /XBTTT030/</t>
  </si>
  <si>
    <t>BTP-1100A</t>
  </si>
  <si>
    <t>Насос BTP -A без префильтра 21 м3/час, 220 В P.King/BTP-1100A/</t>
  </si>
  <si>
    <t>BTP-1500A</t>
  </si>
  <si>
    <t>Насос BTP -A без префильтра 24 м3/час, 220 В P.King/BTP-1500A/</t>
  </si>
  <si>
    <t>Насос CFRP с префильтром чугунный  92 м3/час, 380В, 5,5кВт  P-King /CFRP 75-80/</t>
  </si>
  <si>
    <t>Насос CFRP с префильтром чугунный 105 м3/час, 380В, 7,5кВт  P-King /CFRP 100-80/</t>
  </si>
  <si>
    <t>FCP-550S-380</t>
  </si>
  <si>
    <t>Сматывающее устройство стойки нерж.сталь, телескоп. штанга 4/5,5 м /SCR083/</t>
  </si>
  <si>
    <t>Сматывающие устройства для бассейна Pool King</t>
  </si>
  <si>
    <t>PK-001</t>
  </si>
  <si>
    <t>Стартовая тумба из стекловолокна, выс.450мм. POOL KING /PK-001</t>
  </si>
  <si>
    <t>PK-002</t>
  </si>
  <si>
    <t>Стартовая тумба из стекловолокна, выс.610мм. POOL KING /PK-002/</t>
  </si>
  <si>
    <t>FINI100800</t>
  </si>
  <si>
    <t>ФИЛЬТР "NILO" 1М Д800 23,5М3/Ч, С БОК. ПОДКЛЮЧЕНИЕМ 2" БЕЗ ВЕНТИЛЯ</t>
  </si>
  <si>
    <t>FINI100950</t>
  </si>
  <si>
    <t>ФИЛЬТР "NILO" 1М Д900 29,5 М3/Ч, С БОК. ПОДКЛЮЧЕНИЕМ 2 1/2" БЕЗ ВЕНТИЛЯ</t>
  </si>
  <si>
    <t>VFS1050</t>
  </si>
  <si>
    <t>ФИЛЬТР "VOLCANO" 0.6М Д.1050, ПАТР. 2 1/2" 43 М3/Ч, СКОРОСТЬ  50 М3/Ч/М2</t>
  </si>
  <si>
    <t>VFS1050S</t>
  </si>
  <si>
    <t>АС 07.260/L</t>
  </si>
  <si>
    <t>Форсунка донная регулируемая (AISI 316)</t>
  </si>
  <si>
    <t>АС 07.031</t>
  </si>
  <si>
    <t>Форсунка донная рассеивающая (плитка)</t>
  </si>
  <si>
    <t>АС 07.041</t>
  </si>
  <si>
    <t>АС 02.130/L</t>
  </si>
  <si>
    <t>Опорный профиль (AISI 316)</t>
  </si>
  <si>
    <t>АС 02.190/L</t>
  </si>
  <si>
    <t>Клапан закрытый электромагнитный латунный для воды, прямого действия, 1", 220В, Tсреды до 120С (&lt;&gt;)</t>
  </si>
  <si>
    <t>2W-25</t>
  </si>
  <si>
    <t>АС 04.501</t>
  </si>
  <si>
    <t>Гейзер 500х500, плитка</t>
  </si>
  <si>
    <t>АС 04.601</t>
  </si>
  <si>
    <t>АС 04.240</t>
  </si>
  <si>
    <t>Гейзер Д 240</t>
  </si>
  <si>
    <t>АС 04.310</t>
  </si>
  <si>
    <t>Гейзер Д 310</t>
  </si>
  <si>
    <t>АС 04.420</t>
  </si>
  <si>
    <t>Гейзер Д 420</t>
  </si>
  <si>
    <t>АС 04.480</t>
  </si>
  <si>
    <t>Гейзер Д 480</t>
  </si>
  <si>
    <t>АС 04.241</t>
  </si>
  <si>
    <t>Гейзер Д 240, плитка</t>
  </si>
  <si>
    <t>АС 04.311</t>
  </si>
  <si>
    <t>Обрат.клапан ПВХ с фильтром грубой очистки 1,6 МПа d_63/1410063/</t>
  </si>
  <si>
    <t>ACON</t>
  </si>
  <si>
    <t>MONOJUNIOR</t>
  </si>
  <si>
    <t>MONOJUNIOR-Rx</t>
  </si>
  <si>
    <t>MONOJUNIOR-pH</t>
  </si>
  <si>
    <t>MONOJUNIOR-PRO</t>
  </si>
  <si>
    <t>JUNIOR</t>
  </si>
  <si>
    <t>JUNIOR  Rx / PH</t>
  </si>
  <si>
    <t>JUNIOR-PRO</t>
  </si>
  <si>
    <t>DOZBOX/2</t>
  </si>
  <si>
    <t>DOZBOX-PRO/2</t>
  </si>
  <si>
    <t>DOZBOX/4</t>
  </si>
  <si>
    <t>DOZBOX-PRO/4</t>
  </si>
  <si>
    <t>DOMINATOR</t>
  </si>
  <si>
    <t>DOMINATOR-PRO</t>
  </si>
  <si>
    <t>SilverPRO LIGHT  1</t>
  </si>
  <si>
    <t>SilverPRO LIGHT  3.1</t>
  </si>
  <si>
    <t>SilverPRO LIGHT  3.2</t>
  </si>
  <si>
    <t>SilverPRO LIGHT 10.1</t>
  </si>
  <si>
    <t>SilverPRO LIGHT  10.2</t>
  </si>
  <si>
    <t>SilverPRO LIGHT 10.3</t>
  </si>
  <si>
    <t>SilverPRO LIGHT  5.1</t>
  </si>
  <si>
    <t>SilverPRO LIGHT  5.2</t>
  </si>
  <si>
    <t>SilverPRO 3.1</t>
  </si>
  <si>
    <t>SilverPRO 3.2</t>
  </si>
  <si>
    <t>SilverPRO 10.1</t>
  </si>
  <si>
    <t>SilverPRO 10.2</t>
  </si>
  <si>
    <t>SilverPRO 10.3</t>
  </si>
  <si>
    <t>SilverPRO 10.4</t>
  </si>
  <si>
    <t>SilverPRO 30.1</t>
  </si>
  <si>
    <t>SilverPRO 30.2</t>
  </si>
  <si>
    <t>SilverPRO 30.3</t>
  </si>
  <si>
    <t>SilverPRO 30.4</t>
  </si>
  <si>
    <t>SPL 1</t>
  </si>
  <si>
    <t>SPL 3.1</t>
  </si>
  <si>
    <t>SPL 3.2</t>
  </si>
  <si>
    <t>SPL 10.1</t>
  </si>
  <si>
    <t>SPL 10.2</t>
  </si>
  <si>
    <t>SPL 10.3</t>
  </si>
  <si>
    <t>SPL 5.1</t>
  </si>
  <si>
    <t>SPL 5.2</t>
  </si>
  <si>
    <t>SP 3.1</t>
  </si>
  <si>
    <t>SP 3.2</t>
  </si>
  <si>
    <t>SP 10.1</t>
  </si>
  <si>
    <t>SP 10.2</t>
  </si>
  <si>
    <t>SP 10.3</t>
  </si>
  <si>
    <t>SP 10.4</t>
  </si>
  <si>
    <t>SP 30.1</t>
  </si>
  <si>
    <t>SP 30.2</t>
  </si>
  <si>
    <t>SP 30.3</t>
  </si>
  <si>
    <t>SP 30.4</t>
  </si>
  <si>
    <t>Silver Pro</t>
  </si>
  <si>
    <t>Контроль уровня воды</t>
  </si>
  <si>
    <t>AQUACONTROL</t>
  </si>
  <si>
    <t>М-100П-МК</t>
  </si>
  <si>
    <t>М-150П-МК</t>
  </si>
  <si>
    <t>Блок управления аттракционами</t>
  </si>
  <si>
    <t>AQUASTART AIR</t>
  </si>
  <si>
    <t>AQUASTART SENS</t>
  </si>
  <si>
    <t>AQUASTART SOFT AIR</t>
  </si>
  <si>
    <t>AQUASTART SOFT SENS</t>
  </si>
  <si>
    <t>AQUASTART VARIO 2.2KW</t>
  </si>
  <si>
    <t>AQUASTART VARIO 5.5KW</t>
  </si>
  <si>
    <t>Автоматика обратной промывки</t>
  </si>
  <si>
    <t>AUTOCLEAN LIGHT 1 1/2"- 2"</t>
  </si>
  <si>
    <t>AUTOCLEAN S-LIGHT 1 1/2"- 2"</t>
  </si>
  <si>
    <t>AUTOCLEAN LIGHT 2 1/2"- 4"</t>
  </si>
  <si>
    <t>AUTOCLEAN S-LIGHT 2 1/2"- 4"</t>
  </si>
  <si>
    <t>AUTOCLEAN COMBO</t>
  </si>
  <si>
    <t>Пульт управления</t>
  </si>
  <si>
    <t>Пульт АМ digital</t>
  </si>
  <si>
    <t>Пульт АМ digital-S  </t>
  </si>
  <si>
    <t>Пульт АM digital-S DOUBLE 220V 2,2kW</t>
  </si>
  <si>
    <t>Пульт АT digital-S </t>
  </si>
  <si>
    <t>Пульт АT digital-S DOUBLE 3x380V 5,5kW </t>
  </si>
  <si>
    <t>Тройник 90 ПВХ 1,6 МПа d _110мм/7103110/</t>
  </si>
  <si>
    <t>Тройник 90 ПВХ 1,6 МПа d _32мм/7103032/</t>
  </si>
  <si>
    <t>Анкер горизонтальный</t>
  </si>
  <si>
    <t>Канатодержатель</t>
  </si>
  <si>
    <t>Канатодержатель, плитка</t>
  </si>
  <si>
    <t>Стартовая тумба скиммерного бассейна h 400 мм</t>
  </si>
  <si>
    <t>Донный слив 150х150 (AISI 316)</t>
  </si>
  <si>
    <t>Донный слив 2" ВР, 250х250</t>
  </si>
  <si>
    <t>Донный слив 2" ВР, 250х250 (AISI 316)</t>
  </si>
  <si>
    <t>Донный слив Д 154 (AISI 316)</t>
  </si>
  <si>
    <t>Донный слив Д 154 мм, плитка</t>
  </si>
  <si>
    <t>Решётка донного слива 300х300, плитка</t>
  </si>
  <si>
    <t>АС 09.180</t>
  </si>
  <si>
    <t>АС 09.180/L</t>
  </si>
  <si>
    <t>АС 09.160/L</t>
  </si>
  <si>
    <t>АС 09.171</t>
  </si>
  <si>
    <t>Водозабор 120 м3/ч, пленка</t>
  </si>
  <si>
    <t>Водозабор 120 м3/ч, плитка</t>
  </si>
  <si>
    <t>Водозабор 200 м3/ч, пленка</t>
  </si>
  <si>
    <t>Водозабор 200 м3/ч, плитка</t>
  </si>
  <si>
    <t>Водозабор 30 м3/ч 2,5" Д 240</t>
  </si>
  <si>
    <t>Водозабор 30 м3/ч 2,5" Д 240 (AISI 316)</t>
  </si>
  <si>
    <t>Водозабор 60 м3/ч, пленка</t>
  </si>
  <si>
    <t>Водозабор 90 м3/ч, пленка</t>
  </si>
  <si>
    <t>Слив переливного лотка, пленка</t>
  </si>
  <si>
    <t>АС 08.030/L</t>
  </si>
  <si>
    <t>Адаптер 1,5"х1,5" (пылесоса), плитка</t>
  </si>
  <si>
    <t>Адаптер 1"х1,5" (прожектора)</t>
  </si>
  <si>
    <t>Адаптер 1"х1,5" (прожектора), плитка</t>
  </si>
  <si>
    <t>Адаптер пневмокнопки</t>
  </si>
  <si>
    <t>Форсунка донная комбинированная (плитка) (AISI 316)</t>
  </si>
  <si>
    <t>Форсунка донная прямоточная (AISI 316)</t>
  </si>
  <si>
    <t>Форсунка донная регулируемая</t>
  </si>
  <si>
    <t>Форсунка стеновая "Люкс" плитка</t>
  </si>
  <si>
    <t>Форсунка стеновая "Стандарт", плитка (AISI 316)</t>
  </si>
  <si>
    <t>Форсунка стеновая "Универсал" (AISI 316)</t>
  </si>
  <si>
    <t>АС 07.051/L</t>
  </si>
  <si>
    <t>Переливная решетка поперечная, гибкая (AISI 316) шир. 195 мм</t>
  </si>
  <si>
    <t>Переливная решетка поперечная, гибкая (AISI 316) шир. 245 мм</t>
  </si>
  <si>
    <t>Переливная решетка поперечная, гибкая (AISI 316) шир. 295 мм</t>
  </si>
  <si>
    <t>Угловой элемент переливной решетки (AISI 316) шир. 195 мм</t>
  </si>
  <si>
    <t>Угловой элемент переливной решетки (AISI 316) шир. 245 мм</t>
  </si>
  <si>
    <t>Угловой элемент переливной решетки (AISI 316) шир. 295 мм</t>
  </si>
  <si>
    <t>Шумоглушитель в переливной лоток</t>
  </si>
  <si>
    <t>АС 02.150</t>
  </si>
  <si>
    <t>Противоток 85 м3 Gulf Stream</t>
  </si>
  <si>
    <t>Водопад "Кобра 600"</t>
  </si>
  <si>
    <t>Гейзер для лежанки, пленка 140х1250</t>
  </si>
  <si>
    <t>Гейзер для лежанки, плитка 140х1250</t>
  </si>
  <si>
    <t>Гейзер 400х400, плитка</t>
  </si>
  <si>
    <t>Гейзер 600х600, плитка</t>
  </si>
  <si>
    <t>Гейзер Д 310, плитка</t>
  </si>
  <si>
    <t>Лежанка (стальAISI 316 )</t>
  </si>
  <si>
    <t>Лежанка трубчатая прямая (стальAISI 316 )</t>
  </si>
  <si>
    <t>Лежанка трубчатая радиусная (стальAISI 316 )</t>
  </si>
  <si>
    <t>Сиденье трубчатое прямое (стальAISI 316 )</t>
  </si>
  <si>
    <t>Сиденье трубчатое радиусное (стальAISI 316 )</t>
  </si>
  <si>
    <t xml:space="preserve">АС.04.16/L </t>
  </si>
  <si>
    <t>Гидромассажная форсунка 16 сопел, 45 м3/ч</t>
  </si>
  <si>
    <t>Гидромассажная форсунка 16 сопел, 45 м3/ч, донная</t>
  </si>
  <si>
    <t>Гидромассажная форсунка 1х29, 45 м3/ч, донная</t>
  </si>
  <si>
    <t>Гидромассажная форсунка 1х29, 45м3/ч</t>
  </si>
  <si>
    <t>Гидромассажная форсунка 6х18, 45 м3/ч</t>
  </si>
  <si>
    <t>Гидромассажная форсунка 6х18, 45 м3/ч, донная</t>
  </si>
  <si>
    <t>Гидромассажная форсунка мягкая, 45 м3/ч</t>
  </si>
  <si>
    <t>Гидромассажная форсунка мягкая, 45 м3/ч, донная</t>
  </si>
  <si>
    <t>Накладка на гидромассажную форсунку Hayward</t>
  </si>
  <si>
    <t>Прожектор 300 Вт, 12 В "Универсал"</t>
  </si>
  <si>
    <t>Закладная под поручень</t>
  </si>
  <si>
    <t>Стойки лестницы</t>
  </si>
  <si>
    <t>АС 12.002</t>
  </si>
  <si>
    <t>Заглушка для водного пылесоса (AISI 316)</t>
  </si>
  <si>
    <t>АС 13.060/L</t>
  </si>
  <si>
    <t>Вставка для теплообменника 1,5"</t>
  </si>
  <si>
    <t>Вставка для теплообменника 1,5" (AISI 316)</t>
  </si>
  <si>
    <t>Вставка для теплообменника 2"</t>
  </si>
  <si>
    <t>Теплообменник 28 кВт (AISI 316)</t>
  </si>
  <si>
    <t>Теплообменник 40 кВт (AISI 316)</t>
  </si>
  <si>
    <t>US001160</t>
  </si>
  <si>
    <t>Труба ПВХ напорная Д160мм (PN-6)/US001160/</t>
  </si>
  <si>
    <t>US001200</t>
  </si>
  <si>
    <t>Панели Kompact TCK603 для контроля pH и кислорода (контроль кислорода посредством дозиро-вания перекиси во-дорода по объему) На борту станции система дозирования и контроля рН – Kontrol Invikta pH с
электромагнитным насосом Invikta и система дозирования по кислороду (объем) – насос дозировочный Tekna EVO TCK 603</t>
  </si>
  <si>
    <t>Насос Tekna EVO TPR</t>
  </si>
  <si>
    <t>электроды и датчики</t>
  </si>
  <si>
    <t>рH SPH-1-S 1,5 кабель 1,5 м</t>
  </si>
  <si>
    <t>рH SPH-1-S 6 кабель 6 м</t>
  </si>
  <si>
    <t>Редокс SRH-1-PT-1,5 кабель 1,5 м</t>
  </si>
  <si>
    <t>Редокс SRH-1-PT-6 кабель 6 м</t>
  </si>
  <si>
    <t>Температура PT100 V</t>
  </si>
  <si>
    <t>Набор буферных растворов с pH 4.00 и 7.00. Количество: по 50 мл каждого</t>
  </si>
  <si>
    <t>310.000.0810</t>
  </si>
  <si>
    <t>79082</t>
  </si>
  <si>
    <t>ЗАКРЫТЫЙ ЭЛЕКТРОМАГНИТНЫЙ СОЛЕНОЙДНЫЙ КЛАПАН 1 1/2"</t>
  </si>
  <si>
    <t>79083</t>
  </si>
  <si>
    <t>ЗАКРЫТЫЙ ЭЛЕКТРОМАГНИТНЫЙ СОЛЕНОЙДНЫЙ КЛАПАН 2"</t>
  </si>
  <si>
    <t>НАСОС ДЛЯ ПЕРЕКАЧКИ ТЕПЛОНОСИТЕЛЯ</t>
  </si>
  <si>
    <t>79090</t>
  </si>
  <si>
    <t>НАКИДНАЯ ГАЙКА-МУФТА, ЛАТУНЬ 50Х11/2"</t>
  </si>
  <si>
    <t>79091</t>
  </si>
  <si>
    <t>НАКИДНАЯ ГАЙКА-МУФТА, ЛАТУНЬ 63Х2"</t>
  </si>
  <si>
    <t>13981403</t>
  </si>
  <si>
    <t>ЭЛЕКТРИЧЕСКИЙ НАГРЕВАТЕЛЬ СТАЛЬ 3 кВт С ТЕРМОСТАТОМ И ДАТЧИКОМ ПОТОКА</t>
  </si>
  <si>
    <t>13981406</t>
  </si>
  <si>
    <t>УЗО АВВ Выкл.диф.тока 2мод. F202 АС-25/0,1</t>
  </si>
  <si>
    <t>УЗО АВВ Выкл.диф.тока 2мод. F202 АС-40/0,1</t>
  </si>
  <si>
    <t>УЗО АВВ Выкл.диф.тока 2мод. F202 АС-63/0,1</t>
  </si>
  <si>
    <t>УЗО АВВ Выкл.диф.тока 2мод. F202 АС-25/0,3</t>
  </si>
  <si>
    <t>УЗО АВВ Выкл.диф.тока 2мод. F202 АС-40/0,03</t>
  </si>
  <si>
    <t>УЗО АВВ Выкл.диф.тока 2мод. F202 АС-40/0,3</t>
  </si>
  <si>
    <t>УЗО АВВ Выкл.диф.тока 2мод. F202 АС-63/0,3</t>
  </si>
  <si>
    <t>УЗО АВВ Выкл.диф.тока 4мод. F204 АС-25/0,1</t>
  </si>
  <si>
    <t>УЗО АВВ Выкл.диф.тока 4мод. F204 АС-40/0,1</t>
  </si>
  <si>
    <t>УЗО АВВ Выкл.диф.тока 4мод. F204 АС-63/0,1</t>
  </si>
  <si>
    <t>УЗО АВВ Выкл.диф.тока 4мод. F204 АС-25/0,3</t>
  </si>
  <si>
    <t>УЗО АВВ Выкл.диф.тока 4мод. F204 АС-40/0,3</t>
  </si>
  <si>
    <t>УЗО АВВ Выкл.диф.тока 4мод. F204 АС-63/0,3</t>
  </si>
  <si>
    <t>УЗО АВВ Выкл.диф.тока 4мод. F204 АС-80/0,3</t>
  </si>
  <si>
    <t>УЗО АВВ Выкл.диф.тока 4мод.F204 АС-100/0,3</t>
  </si>
  <si>
    <t>УЗО АВВ Выкл.диф.тока 4мод.F204АС-125/0,3</t>
  </si>
  <si>
    <t>УЗО АВВ Выкл.диф.тока 4мод.FH204 АС-25/0,03</t>
  </si>
  <si>
    <t>УЗО АВВ Выкл.диф.тока 4мод.FH204 АС-40/0,03</t>
  </si>
  <si>
    <t>УЗО АВВ Выкл.диф.тока 4мод.FH204 АС-63/0,03</t>
  </si>
  <si>
    <t>УЗО АВВ Выкл.диф.тока 4мод.FH204 АС-80/0,03</t>
  </si>
  <si>
    <t>Выключатели нагрузки</t>
  </si>
  <si>
    <t>Аксессуары</t>
  </si>
  <si>
    <t>Ручка управления ОНRS3 для ОТ16*80 F3C</t>
  </si>
  <si>
    <t>Ручка управления ОНRS9 для ОТ100*125 F3C</t>
  </si>
  <si>
    <t>Рубильник Е201</t>
  </si>
  <si>
    <t>Рубильник 1пол. Е201 45А рычаг красный (10шт)</t>
  </si>
  <si>
    <t>Рубильник 1пол. Е201 63А рычаг красный (10шт)</t>
  </si>
  <si>
    <t>Рубильник Е203</t>
  </si>
  <si>
    <t>Рубильник 3пол. Е203 25А рычаг красный (3шт)</t>
  </si>
  <si>
    <t>Рубильник 3пол. Е203 32А рычаг красный (3шт)</t>
  </si>
  <si>
    <t>Рубильник 3пол. Е203 45А рычаг красный (3шт)</t>
  </si>
  <si>
    <t>Рубильник 3пол. Е203 63А рычаг красный (3шт)</t>
  </si>
  <si>
    <t>Типоряд ОТ</t>
  </si>
  <si>
    <t>Рубильник ОТ16F3 3х-полюсный на Din-рейку или монтажную плату</t>
  </si>
  <si>
    <t>Рубильник ОТ25F3 3х-полюсный на Din-рейку или монтажную плату</t>
  </si>
  <si>
    <t>Рубильник ОТ40F3 3х-полюсный на Din-рейку или монтажную плату</t>
  </si>
  <si>
    <t>Рубильник ОТ63F3 3х-полюсный на Din-рейку или монтажную плату</t>
  </si>
  <si>
    <t>Рубильник ОТ80F3 3х-полюсный на Din-рейку или монтажную плату</t>
  </si>
  <si>
    <t>Рубильник ОТ100F3 3х-полюсный на Din-рейку или монтажную плату</t>
  </si>
  <si>
    <t>РубильникОТ125F3 3х-полюсный на Din-рейку или монтажную плату</t>
  </si>
  <si>
    <t>Типоряд ОТ реверсивные</t>
  </si>
  <si>
    <t>Реверсивный рубильник ОТ16F3C АВВ 3-х полюсный (без ручки управления)</t>
  </si>
  <si>
    <t>Реверсивный рубильник ОТ25F3C АВВ  3-х полюсный (без ручки управления)</t>
  </si>
  <si>
    <t>Реверсивный рубильник ОТ40F3C АВВ  3-х полюсный (без ручки управления)</t>
  </si>
  <si>
    <t>Реверсивный рубильник ОТ63F3C АВВ  3-х полюсный (без ручки управления)</t>
  </si>
  <si>
    <t>Реверсивный рубильник ОТ80F3C АВВ  3-х полюсный (без ручки управления)</t>
  </si>
  <si>
    <t>Реверсивный рубильник ОТ100F3C АВВ  3-х полюсный (без ручки управления)</t>
  </si>
  <si>
    <t>Реверсивный рубильник ОТ125F3C АВВ  3-х полюсный (без ручки управления)</t>
  </si>
  <si>
    <t>Дополнительные приборы</t>
  </si>
  <si>
    <t>Звонки, розетки</t>
  </si>
  <si>
    <t>Розетка щитовая 2Р+N 16А М1173</t>
  </si>
  <si>
    <t>Реле времени суточное AT3</t>
  </si>
  <si>
    <t>Реле времени суточное AT3 R (с резервом хода)</t>
  </si>
  <si>
    <t>Смотровое стекло Д.160 /7420160/</t>
  </si>
  <si>
    <t>Фланцевое соединение ПВХ 1,0 МПа d_160/UTF01160/</t>
  </si>
  <si>
    <t>UTF01160</t>
  </si>
  <si>
    <t xml:space="preserve">ОБОРУДОВАНИЕ ДЛЯ СОРЕВНОВАНИЙ НЕРЖ СТАЛЬ АКВАСЕКТОР </t>
  </si>
  <si>
    <t>АС 11.030</t>
  </si>
  <si>
    <t>АС 11.050</t>
  </si>
  <si>
    <t>Канатодержатель для переливного бассейна</t>
  </si>
  <si>
    <t>АЛЬГИТИНН (Альгицид) канистра 3л (3 кг) /(1уп=4шт)</t>
  </si>
  <si>
    <t>Средства для очистки поверхностей и фильтров</t>
  </si>
  <si>
    <t>АНТИКАЛЬЦИТ, удаление известковых отложений, гель  канистра 3л /(1уп=4шт)</t>
  </si>
  <si>
    <t>АНТИКАЛЬЦИТ, удаление известковых отложений, гель  флакон 1л /(1уп=14шт)</t>
  </si>
  <si>
    <t>АНТИКАЛЬЦИТ, удаление известковых отложений, спрэй  флакон 0,75л /(1уп=6шт)</t>
  </si>
  <si>
    <t>АНТИКАЛЬЦИТ ФИЛЬТР, удаление известковых отложений в фильтре, порошок ведро 1кг /(1уп=12шт)</t>
  </si>
  <si>
    <t>КЛИН БОРТ СПРЭЙ, очистка ватерлинии, жидкий флакон 0,75 л /(1уп=6шт)</t>
  </si>
  <si>
    <t>ЭКВИТАЛЛ жидкий коагулянт канистра 3л /(1уп=4шт)</t>
  </si>
  <si>
    <t>8673820</t>
  </si>
  <si>
    <t>МАССАЖНАЯ ДЮЗА 30 М3/Ч ИЗ НЕРЖАВЕЮЩЕЙ СТАЛИ AISI-316</t>
  </si>
  <si>
    <t>8662250</t>
  </si>
  <si>
    <t>ЗАКЛАДНАЯ СТЕНОВАЯ МАССАЖНОЙ ДЮЗЫ 30 М3/Ч ИЗ БРОНЗЫ</t>
  </si>
  <si>
    <t>8663450</t>
  </si>
  <si>
    <t>ЗАКЛАДНАЯ ДОННАЯ МАССАЖНОЙ ДЮЗЫ 30 М3/Ч ИЗ БРОНЗЫ</t>
  </si>
  <si>
    <t>СТЕНОВАЯ ЗАКЛАДНАЯ ВОДОЗАБОРА</t>
  </si>
  <si>
    <t>8674250</t>
  </si>
  <si>
    <t>МОНТАЖНЫЙ КОМПЛЕКТ ДЛЯ ЗАКЛАДНЫХ 8662250, 8663450, 8641050</t>
  </si>
  <si>
    <t>7010120</t>
  </si>
  <si>
    <t>СТЕНОВАЯ ФОРСУНКА ПОД БЕТОН</t>
  </si>
  <si>
    <t>3021050</t>
  </si>
  <si>
    <t>ЗАКЛАДНАЯ ИЗ БРОНЗЫ ДЛЯ ФОРСУНКИ 2"</t>
  </si>
  <si>
    <t>3102020</t>
  </si>
  <si>
    <t>СТЕНОВАЯ ФОРСУНКА ПОД ПЛЕНКУ ТОЛЬКО С ЗАКЛАДНОЙ 3021050</t>
  </si>
  <si>
    <t>3134420</t>
  </si>
  <si>
    <t>СТЕНОВАЯ ФОРСУНКА ПОД ПЛЕНКУ</t>
  </si>
  <si>
    <t>3860020</t>
  </si>
  <si>
    <t>ЛЕСТНИЦЫ "OVERFLOW", 4 СТ. "LUXE", AISI-316</t>
  </si>
  <si>
    <t>ЛЕСТНИЦЫ "OVERFLOW", 5 СТ. "LUXE", AISI-316</t>
  </si>
  <si>
    <t>SP215</t>
  </si>
  <si>
    <t>НИЖНЯЯ ЧАСТЬ ЛЕСТНИЦЫ В КОМПЛЕКТЕ С ПОРУЧНЯМИ 2 СТ. "LUXE" AISI-304</t>
  </si>
  <si>
    <t>SP315</t>
  </si>
  <si>
    <t>НИЖНЯЯ ЧАСТЬ ЛЕСТНИЦЫ В КОМПЛЕКТЕ С ПОРУЧНЯМИ 3 СТ. "LUXE" AISI-304</t>
  </si>
  <si>
    <t>SP415</t>
  </si>
  <si>
    <t>НИЖНЯЯ ЧАСТЬ ЛЕСТНИЦЫ В КОМПЛЕКТЕ С ПОРУЧНЯМИ 4 СТ. "LUXE" AISI-304</t>
  </si>
  <si>
    <t>SP515</t>
  </si>
  <si>
    <t>Тройник редукционный 160-110  /7104158/</t>
  </si>
  <si>
    <t>Тройник редукционный 50-25  /7104051/</t>
  </si>
  <si>
    <t>B040L31</t>
  </si>
  <si>
    <t>КРАСНЫЙ СВЕТОФИЛЬТР ДЛЯ СВЕТИЛЬНИКОВ "EXTRA PLANO"</t>
  </si>
  <si>
    <t>B040L32</t>
  </si>
  <si>
    <t>__</t>
  </si>
  <si>
    <t>ПАНЕЛЬ УПРАВЛЕНИЯ ФИЛЬТРАЦИЕЙ ABB</t>
  </si>
  <si>
    <t>ЩИТ УПРАВЛЕНИЯ ФИЛЬТРАЦИЕЙ С УЗО</t>
  </si>
  <si>
    <t>Щит управления  электронагревателем М 380-03 Э</t>
  </si>
  <si>
    <t>Щит управления  электронагревателем М 380-06 Э</t>
  </si>
  <si>
    <t>Щит управления  электронагревателем М 380-09 Э</t>
  </si>
  <si>
    <t>Щит управления  электронагревателем М 380-12 Э</t>
  </si>
  <si>
    <t>Щит управления  электронагревателем М 380-15 Э</t>
  </si>
  <si>
    <t>PAMA829M15PE</t>
  </si>
  <si>
    <t>PAMA829M9PE</t>
  </si>
  <si>
    <t>PAMA829M12PE</t>
  </si>
  <si>
    <t>ПЕРЕЛИВНОЙ ЛОТОК ПЛАСТИК POOLKING</t>
  </si>
  <si>
    <t xml:space="preserve">Решетка перелива 245*35мм. (44шт в 1п.м.) </t>
  </si>
  <si>
    <t xml:space="preserve">Решетка перелива 195*35мм. (44шт в 1п.м.) </t>
  </si>
  <si>
    <t xml:space="preserve">Решетка перелива 295*35мм. (44 шт в 1п/м) </t>
  </si>
  <si>
    <t>Угловая плитка реш.перелива 90гр., 195*35мм. /22383/RJ032383</t>
  </si>
  <si>
    <t>Угловая плитка реш.перелива 45гр., 195*35мм. /22391/RJ032391</t>
  </si>
  <si>
    <t>Угловая плитка реш.перелива 90гр., 245*35мм. /22384/RJ032384</t>
  </si>
  <si>
    <t>Угловая плитка реш.перелива 90гр., 295*35мм. /22385/RJ032385</t>
  </si>
  <si>
    <t>Угловая плитка реш.перелива 90гр., 335*35мм. /22386/RJ032386</t>
  </si>
  <si>
    <t>Угловая плитка реш.перелива 45гр., 245*35мм. /22392/RJ032392</t>
  </si>
  <si>
    <t>Угловая плитка реш.перелива 45гр., 295*35мм. /22393/RJ032393</t>
  </si>
  <si>
    <t>Угловая плитка реш.перелива 45гр., 335*35мм. /22394/RJ032394</t>
  </si>
  <si>
    <t>Скиммер для бет. бассейна 15 л. c широким раструбом подкл. внутр.  1½" /PA00250C/</t>
  </si>
  <si>
    <t>ПРЕОБРАЗОВАТЕЛЬ ПНЕВМОСИГНАЛА ИЗ ABS-ПЛАСТИКА IML</t>
  </si>
  <si>
    <t>ПРЕОБРАЗОВАТЕЛЬ ПНЕВМОСИГНАЛА ИЗ ABS-ПЛАСТИКА PoolKing</t>
  </si>
  <si>
    <t>ПРЕОБРАЗОВАТЕЛЬ ПНЕВМОСИГНАЛА ИЗ ABS-ПЛАСТИКА США</t>
  </si>
  <si>
    <t>КНОПКА ВКЛЮЧЕНИЯ С НАКЛАДКОЙ ИЗ НЕРЖАВЕЮЩЕЙ СТАЛИ IML</t>
  </si>
  <si>
    <t>КНОПКА ВКЛЮЧЕНИЯ С НАКЛАДКОЙ ИЗ НЕРЖАВЕЮЩЕЙ СТАЛИ 1" США</t>
  </si>
  <si>
    <t>Пневмокнопка из ABS-пластика, хром, подкл. 1" /ASA-321/  PoolKing</t>
  </si>
  <si>
    <t>1299</t>
  </si>
  <si>
    <t>У0000001530</t>
  </si>
  <si>
    <t>“KONTROL 800” PH + RX+ CLA, CT-POT, CC: Свободный, Общий и Комбинированный Хлор, RS485 Серийный порт
****Датчик хлора в комплект поставки не входит</t>
  </si>
  <si>
    <t>ABB Aвтоматич.выкл-ль 3-пол.S283С100 6кА</t>
  </si>
  <si>
    <t>ABB Aвтоматич.выкл-ль 3-пол.S293С80 10кА</t>
  </si>
  <si>
    <t>ABB Aвтоматич.выкл-ль 3-пол. S293С100 10кА</t>
  </si>
  <si>
    <t>ABB Aвтоматич.выкл-ль 3-пол.S293С125 10кА</t>
  </si>
  <si>
    <t>ABB Aвт.выкл. 3-пол.S803С  80 10Ка</t>
  </si>
  <si>
    <t>ABB Aвт.выкл. 3-пол.S803С  100 10кА</t>
  </si>
  <si>
    <t>ABB Aвт.выкл. 3-пол.S803С  125 10кА</t>
  </si>
  <si>
    <t>Автоматические выключатели АВВ 4п</t>
  </si>
  <si>
    <t>ABB Aвтоматич. выкл-ль 4-пол. SH204L C6</t>
  </si>
  <si>
    <t>ABB Aвтоматич. выкл-ль 4-пол.SH204L C10</t>
  </si>
  <si>
    <t>Щит управления  электронагревателем М 380-18 Э</t>
  </si>
  <si>
    <t>М 380-03 Э</t>
  </si>
  <si>
    <t>М 380-06 Э</t>
  </si>
  <si>
    <t>М 380-09 Э</t>
  </si>
  <si>
    <t>М 380-12 Э</t>
  </si>
  <si>
    <t>М 380-15 Э</t>
  </si>
  <si>
    <t>М 380-18 Э</t>
  </si>
  <si>
    <t>Щит управления  аттракционами М 220-02</t>
  </si>
  <si>
    <t>Щит управления  аттракционами М 380-05</t>
  </si>
  <si>
    <t>МОДУЛЬ РЕШЕТКИ ДЛЯ ИЗГИБОВ ВЫС. 35 ММ, ШИР. 335 ММ / МЕТР</t>
  </si>
  <si>
    <t>УГЛОВАЯ ПЛИТКА 90° ВЫС.35 ММ, ШИР. 200 ММ</t>
  </si>
  <si>
    <t>УГЛОВАЯ ПЛИТКА 90° ВЫС.35 ММ, ШИР. 250 ММ</t>
  </si>
  <si>
    <t>УГЛОВАЯ ПЛИТКА 90° ВЫС.35 ММ, ШИР. 300 ММ</t>
  </si>
  <si>
    <t>УГЛОВАЯ ПЛИТКА 90° ВЫС.35 ММ, ШИР. 340 ММ</t>
  </si>
  <si>
    <t>АС 09.162</t>
  </si>
  <si>
    <t>Донный слив Д 154 антивихревой</t>
  </si>
  <si>
    <t>АС 09.240</t>
  </si>
  <si>
    <t>Донный слив 2,5", Д 240 антивихревой</t>
  </si>
  <si>
    <t>УГЛОВАЯ ПЛИТКА 45° ВЫС.35 ММ, ШИР. 200 ММ</t>
  </si>
  <si>
    <t>УГЛОВАЯ ПЛИТКА 45° ВЫС.35 ММ, ШИР. 250 ММ</t>
  </si>
  <si>
    <t>УГЛОВАЯ ПЛИТКА 45° ВЫС.35 ММ, ШИР. 300 ММ</t>
  </si>
  <si>
    <t>УГЛОВАЯ ПЛИТКА 45° ВЫС.35 ММ, ШИР. 340 ММ</t>
  </si>
  <si>
    <t>00224</t>
  </si>
  <si>
    <t>ОПОРНЫЙ ПРОФИЛЬ РЕШЕТКИ 2 МЕТРА / МЕТР</t>
  </si>
  <si>
    <t>00302</t>
  </si>
  <si>
    <t>ДРЕНАЖ ЛОТКА ПЕРЕЛИВА ИЗ ABS-ПЛАСТИКА Д63</t>
  </si>
  <si>
    <t>11391</t>
  </si>
  <si>
    <t>11392</t>
  </si>
  <si>
    <t>11394</t>
  </si>
  <si>
    <t>11365</t>
  </si>
  <si>
    <t>11366</t>
  </si>
  <si>
    <t>11367</t>
  </si>
  <si>
    <t>Шаровый кран ПВХ 1,6 МПа d_16/1010016/</t>
  </si>
  <si>
    <t>8090020</t>
  </si>
  <si>
    <t>ПОРУЧЕНЬ "JUNIOR" ИЗ НЕРЖАВЕЮЩЕЙ СТАЛИ AISI-316</t>
  </si>
  <si>
    <t>КОМПРЕССОР 1.2 кВт 230В</t>
  </si>
  <si>
    <t>RV03</t>
  </si>
  <si>
    <t>ПЕРЕПУСКНОЙ КЛАПАН ДЛЯ КОМПРЕССОРА 1 1/4"</t>
  </si>
  <si>
    <t>VLP50</t>
  </si>
  <si>
    <t>ПЕРЕПУСКНОЙ КЛАПАН ДЛЯ КОМПРЕССОРА 2"</t>
  </si>
  <si>
    <t>FS001</t>
  </si>
  <si>
    <t>ГЛУШИТЕЛЬ ДЛЯ КОМПРЕССОРА 1 1/4"</t>
  </si>
  <si>
    <t>FS002</t>
  </si>
  <si>
    <t>ГЛУШИТЕЛЬ ДЛЯ КОМПРЕССОРА 1 1/2"</t>
  </si>
  <si>
    <t>FS003</t>
  </si>
  <si>
    <t>ГЛУШИТЕЛЬ ДЛЯ КОМПРЕССОРА 2"</t>
  </si>
  <si>
    <t>FS004</t>
  </si>
  <si>
    <t>ГЛУШИТЕЛЬ ДЛЯ КОМПРЕССОРА 2 1/2"</t>
  </si>
  <si>
    <t>FA1030</t>
  </si>
  <si>
    <t>ВОЗДУШНЫЙ ФИЛЬТР ДЛЯ КОМПРЕССОРА 1 1/2"</t>
  </si>
  <si>
    <t>FA1040</t>
  </si>
  <si>
    <t>ВОЗДУШНЫЙ ФИЛЬТР ДЛЯ КОМПРЕССОРА 2"</t>
  </si>
  <si>
    <t>FA1050</t>
  </si>
  <si>
    <t>ВОЗДУШНЫЙ ФИЛЬТР ДЛЯ КОМПРЕССОРА 2 1/2"</t>
  </si>
  <si>
    <t>12700</t>
  </si>
  <si>
    <t>FCP-2200S</t>
  </si>
  <si>
    <t>Насос FCP-S с префильтром  3,6 м3/час, 220 В Glong /FCP-180S/</t>
  </si>
  <si>
    <t>HL122300</t>
  </si>
  <si>
    <t>АС 11.060</t>
  </si>
  <si>
    <t>Талреп</t>
  </si>
  <si>
    <t>АС 11.120</t>
  </si>
  <si>
    <t>Стойка указателя с петлей</t>
  </si>
  <si>
    <t>АС 11.130</t>
  </si>
  <si>
    <t>Стойка с натяжным роликом</t>
  </si>
  <si>
    <t>АС 11.100</t>
  </si>
  <si>
    <t>Финишная панель разворота 1880</t>
  </si>
  <si>
    <t>АС 11.110</t>
  </si>
  <si>
    <t>Финишная панель разворота 2380</t>
  </si>
  <si>
    <t>АС 11.200</t>
  </si>
  <si>
    <t>Сматыватель разделительных дорожек 1</t>
  </si>
  <si>
    <t>АС 11.210</t>
  </si>
  <si>
    <t>Сматыватель разделительных дорожек 2</t>
  </si>
  <si>
    <t>АС 11.400</t>
  </si>
  <si>
    <t>АС 11.700</t>
  </si>
  <si>
    <t>Стартовая тумба для переливного бассейна h 700 мм</t>
  </si>
  <si>
    <t>ТЕПЛООБМЕННИК PAHLEN</t>
  </si>
  <si>
    <t>Шаровый кран ПВХ 1,0 МПа d_110/1010110/DN110</t>
  </si>
  <si>
    <t>Заглушка ПВХ 1,6 МПа d_90/7107090/</t>
  </si>
  <si>
    <t>Заглушка ПВХ 1,6 МПа d_110/7107110/</t>
  </si>
  <si>
    <t>Заглушка ПВХ 1,6 МПа d_125/7107125/</t>
  </si>
  <si>
    <t>Заглушка ПВХ 1,6 МПа d_160/7107160/</t>
  </si>
  <si>
    <t>Клей ПВХ CORAPLAX 500ml /7611500</t>
  </si>
  <si>
    <t>Клей ПВХ CORAPLAX 1000ml /7611000</t>
  </si>
  <si>
    <t>Муфта разъемная ПВХ 1,6 МПа d_75/7401075/</t>
  </si>
  <si>
    <t>ФИЛЬТР "HORIZONTAL" Д. 1400, ДЛ. 2.5 М, ПАТР. Д.140 91М3/Ч, СКОРОСТЬ 30</t>
  </si>
  <si>
    <t>133040012</t>
  </si>
  <si>
    <t>ФИЛЬТР "HORIZONTAL" Д. 1400, ДЛ. 2.5 М, ПАТР. Д.160 121М3/Ч, СКОРОСТЬ 40</t>
  </si>
  <si>
    <t>133020014</t>
  </si>
  <si>
    <t>ФИЛЬТР "HORIZONTAL" Д. 1600, ДЛ. 1.9 М, ПАТР. Д.110 49М3/Ч, СКОРОСТЬ 20</t>
  </si>
  <si>
    <t>133030014</t>
  </si>
  <si>
    <t>ФИЛЬТР "HORIZONTAL" Д. 1600, ДЛ. 1.9 М, ПАТР. Д.140 74М3/Ч, СКОРОСТЬ 30</t>
  </si>
  <si>
    <t>ФИЛЬТР "HORIZONTAL" Д. 1600, ДЛ. 1.9 М, ПАТР. Д.160 99М3/Ч, СКОРОСТЬ 40</t>
  </si>
  <si>
    <t>133020015</t>
  </si>
  <si>
    <t>ФИЛЬТР "HORIZONTAL" Д. 1600, ДЛ. 2.5 М, ПАТР. Д.140 67М3/Ч, СКОРОСТЬ 20</t>
  </si>
  <si>
    <t>133030015</t>
  </si>
  <si>
    <t>ФИЛЬТР "HORIZONTAL" Д. 1600, ДЛ. 2.5 М, ПАТР. Д.140 101М3/Ч, СКОРОСТЬ 30</t>
  </si>
  <si>
    <t>133040015</t>
  </si>
  <si>
    <t>ФИЛЬТР "HORIZONTAL" Д. 1600, ДЛ. 2.5 М, ПАТР. Д.200 134М3/Ч, СКОРОСТЬ 40</t>
  </si>
  <si>
    <t>133020017</t>
  </si>
  <si>
    <t>ФИЛЬТР "HORIZONTAL" Д. 1800, ДЛ. 2.5 М, ПАТР. Д.125 75М3/Ч, СКОРОСТЬ 20</t>
  </si>
  <si>
    <t>U 51 E Распред. щит в нишу 850*325*120 5ряд.60мод.</t>
  </si>
  <si>
    <t>U 52 E Распред. щит в нишу 850*575*120 5ряд.120мод</t>
  </si>
  <si>
    <t>U 53 E Распред. щит в нишу 850*825*120 5ряд.180мод</t>
  </si>
  <si>
    <t>U 54 E Распред. щит в нишу 850*825*120 5ряд.240мод</t>
  </si>
  <si>
    <t>U 61 E Распред. щит в нишу1000*325*120 6ряд.72мод</t>
  </si>
  <si>
    <t>U 62 E Распред. щит в нишу1000*575*120 6ряд.144мод</t>
  </si>
  <si>
    <t>U 63 E Распред. щит в нишу 984*810*120 6ряд.216мод</t>
  </si>
  <si>
    <t>АС 04.140</t>
  </si>
  <si>
    <t>АС 02.200/L</t>
  </si>
  <si>
    <t>АС 02.140/L</t>
  </si>
  <si>
    <t>ВОДОЗАБОР ПЛАСТИК IML</t>
  </si>
  <si>
    <t>ПЕРЕЛИВНОЙ ЛОТОК НЕРЖ СТАЛЬ АКВАСЕКТОР</t>
  </si>
  <si>
    <t>ПЕРЕЛИВНОЙ ЛОТОК БРОНЗА HUGO LAHME</t>
  </si>
  <si>
    <t>ПЕРЕЛИВНОЙ ЛОТОК ПЛАСТИК IML</t>
  </si>
  <si>
    <t>ГИДРОМАССАЖНАЯ УСТАНОВКА COMBI-WHIRL 1 (ПОД БЕТОН)</t>
  </si>
  <si>
    <t>ТЕПЛООБМЕННИК СТАЛЬ 13 кВт "HI-FLO" горизонтальный</t>
  </si>
  <si>
    <t>ТЕПЛООБМЕННИК СТАЛЬ 28 кВт "HI-FLO" горизонтальный</t>
  </si>
  <si>
    <t>ТЕПЛООБМЕННИК СТАЛЬ 75 кВт "HI-FLO" горизонтальный</t>
  </si>
  <si>
    <t>ТЕПЛООБМЕННИК СТАЛЬ 40 кВт "MAXI-FLO" вертикальный</t>
  </si>
  <si>
    <t>ТЕПЛООБМЕННИК СТАЛЬ 60 кВт "MAXI-FLO" вертикальный</t>
  </si>
  <si>
    <t>ТЕПЛООБМЕННИК СТАЛЬ 75 кВт "MAXI-FLO" вертикальный</t>
  </si>
  <si>
    <t>ТЕПЛООБМЕННИК СТАЛЬ 120 кВт "MAXI-FLO" вертикальный</t>
  </si>
  <si>
    <t>ТЕПЛООБМЕННИК STANDART трубчатый СТАЛЬ 28 кВт вертикальный</t>
  </si>
  <si>
    <t>ТЕПЛООБМЕННИК STANDART трубчатый СТАЛЬ 40 кВт вертикальный</t>
  </si>
  <si>
    <t>ТЕПЛООБМЕННИК STANDART трубчатый СТАЛЬ 60 кВт вертикальный</t>
  </si>
  <si>
    <t>ТЕПЛООБМЕННИК STANDART трубчатый СТАЛЬ 75 кВт вертикальный</t>
  </si>
  <si>
    <t>ТЕПЛООБМЕННИК STANDART трубчатый СТАЛЬ 120 кВт вертикальный</t>
  </si>
  <si>
    <t>Втулка ПВХ 1,6 МПа d_ 40*32 /7106042/</t>
  </si>
  <si>
    <t>Втулка ПВХ 1,6 МПа d_ 50*32 /7106052/</t>
  </si>
  <si>
    <t>Втулка ПВХ 1,6 МПа d_ 75*50 /7106074/</t>
  </si>
  <si>
    <t>Втулка ПВХ 1,6 МПа d_ 75*63 /7106075/</t>
  </si>
  <si>
    <t>Конич. переход ПВХ 1,6 МПа d_125-110х63/7108123/</t>
  </si>
  <si>
    <t>Конич. переход ПВХ 1,6 МПа d_110-90х63/7108109/</t>
  </si>
  <si>
    <t>Конич. переход ПВХ 1,6 МПа d_140 - 125 x 90/7108139</t>
  </si>
  <si>
    <t>Втулка ПВХ 1,0 МПа d_ 160*110/7106158/</t>
  </si>
  <si>
    <t>Втулка ПВХ 1,6 МПа d_ 63*50 /7106065/</t>
  </si>
  <si>
    <t>Втулка ПВХ 1,6 МПа d_ 20*16 /7106020/</t>
  </si>
  <si>
    <t>Втулка ПВХ 1,6 МПа d_ 25*16 /7106025/</t>
  </si>
  <si>
    <t>Втулка ПВХ 1,6 МПа d_ 25*20 /7106026/</t>
  </si>
  <si>
    <t>Втулка ПВХ 1,6 МПа d_ 32*20 /7106032/</t>
  </si>
  <si>
    <t>Втулка ПВХ 1,6 МПа d_ 32*25 /7106033/</t>
  </si>
  <si>
    <t>Втулка ПВХ 1,6 МПа d_ 40*25 /7106041/</t>
  </si>
  <si>
    <t>Втулка ПВХ 1,6 МПа d_ 50*40 /7106053/</t>
  </si>
  <si>
    <t>Втулка ПВХ 1,6 МПа d_ 63*40 /7106064/</t>
  </si>
  <si>
    <t>Втулка ПВХ 1,6 МПа d_ 90*63 /7106089/</t>
  </si>
  <si>
    <t>Втулка ПВХ 1,6 МПа d_ 110*75/7106109/</t>
  </si>
  <si>
    <t>Втулка ПВХ 1,6 МПа d_ 90*75 /7106090/</t>
  </si>
  <si>
    <t>Втулка ПВХ 1,6 МПа d_ 110*90 /7106110/</t>
  </si>
  <si>
    <t>Втулка ПВХ 1,6 МПа d_ 125*110 /7106125/</t>
  </si>
  <si>
    <t>Втулка ПВХ 1,6 МПа d_ 140*110 /7106139/</t>
  </si>
  <si>
    <t>Втулка ПВХ 1,6 МПа d_ 140*125/7106140/</t>
  </si>
  <si>
    <t>Втулка ПВХ 1,0 МПа d_ 160*125 /7106159/</t>
  </si>
  <si>
    <t>Втулка ПВХ 1,0 МПа d_ 160*140 /7106160/</t>
  </si>
  <si>
    <t>Конич. переход ПВХ 1,6 МПа d_32-25х20/7108032/</t>
  </si>
  <si>
    <t>Конич. переход ПВХ 1,6 МПа d_40-32х25/7108040/</t>
  </si>
  <si>
    <t>Конич. переход ПВХ 1,6 МПа d_50-40х32/7108050/</t>
  </si>
  <si>
    <t>Конич. переход ПВХ 1,6 МПа d_63-50х40/7108063/</t>
  </si>
  <si>
    <t>Конич. переход ПВХ 1,6 МПа d_63-50х50/7108064/</t>
  </si>
  <si>
    <t>Конич. переход ПВХ 1,6 МПа d_75-63х50/7108075/</t>
  </si>
  <si>
    <t>ФИЛЬТР "VOLCANO" 1М Д.1800, ПАТР. Д.110 76 М3/Ч, СКОРОСТЬ 30 М3/Ч/М2</t>
  </si>
  <si>
    <t>TID1800125</t>
  </si>
  <si>
    <t>ФИЛЬТР "VOLCANO" 1М Д.1800, ПАТР. Д.125 100 М3/Ч, СКОРОСТЬ 40 М3/Ч/М2</t>
  </si>
  <si>
    <t>TID1800140</t>
  </si>
  <si>
    <t>ФИЛЬТР "VOLCANO" 1М Д.1800, ПАТР. Д.140 125 М3/Ч, СКОРОСТЬ 50 М3/Ч/М2</t>
  </si>
  <si>
    <t>TID2000110</t>
  </si>
  <si>
    <t>ФИЛЬТР "VOLCANO" 1М Д.2000, ПАТР. Д.110 62 М3/Ч, СКОРОСТЬ  20 М3/Ч/М2</t>
  </si>
  <si>
    <t>TID2000125</t>
  </si>
  <si>
    <t>ФИЛЬТР "VOLCANO" 1М Д.2000, ПАТР. Д.125 94 М3/Ч, СКОРОСТЬ  30 М3/Ч/М2</t>
  </si>
  <si>
    <t>TID2000140</t>
  </si>
  <si>
    <t>ФИЛЬТР "VOLCANO" 1М Д.2000, ПАТР. Д.140 125 М3/Ч, СКОРОСТЬ  40 М3/Ч/М2</t>
  </si>
  <si>
    <t>TID2000160</t>
  </si>
  <si>
    <t>ФИЛЬТР "VOLCANO" 1М Д.2000, ПАТР. Д.160 157 М3/Ч, СКОРОСТЬ  50 М3/Ч/М2</t>
  </si>
  <si>
    <t>133020001</t>
  </si>
  <si>
    <t>ФИЛЬТР "HORIZONTAL" Д.1050, ДЛ. 1.9 М, ПАТР. Д. 75 34М3/Ч, СКОРОСТЬ 20</t>
  </si>
  <si>
    <t>133030001</t>
  </si>
  <si>
    <t>ФИЛЬТР "HORIZONTAL" Д.1050, ДЛ. 1.9 М, ПАТР. Д. 90 52М3/Ч, СКОРОСТЬ 30</t>
  </si>
  <si>
    <t>133010001</t>
  </si>
  <si>
    <t>ФИЛЬТР "HORIZONTAL" Д.1050, ДЛ. 1.9 М, ПАТР. Д. 110 69М3/Ч, СКОРОСТЬ 40</t>
  </si>
  <si>
    <t>ПРЫЖКОВАЯ ДОСКА С ОСНОВАНИЕМ "DYNAMIC" 2M</t>
  </si>
  <si>
    <t>TR031392B</t>
  </si>
  <si>
    <t>ПРЫЖКОВАЯ ДОСКА "DYNAMIC" 1,6M</t>
  </si>
  <si>
    <t>ОСНОВАНИЕ ДОСКИ "DYNAMIC"</t>
  </si>
  <si>
    <t xml:space="preserve">ПРЫЖКОВАЯ ДОСКА "MAXIFLEX" </t>
  </si>
  <si>
    <t xml:space="preserve">ОСНОВАНИЕ ДОСКИ "MAXIFLEX" </t>
  </si>
  <si>
    <t>ВОДНОЕ ПОЛО, РАЗМЕТКА</t>
  </si>
  <si>
    <t>ВОДНОЕ ПОЛО, ВОРОТА 2 ШТ.</t>
  </si>
  <si>
    <t>ВОДНОЕ ПОЛО, СЕТКА ДЛЯ ВОРОТ 2 ШТ.</t>
  </si>
  <si>
    <t>PD010144</t>
  </si>
  <si>
    <t>СТАРТОВАЯ ТУМБА ВЫС. 0,7 М, ИЗ НЕРЖ. СТАЛИ</t>
  </si>
  <si>
    <t>PD010145</t>
  </si>
  <si>
    <t>133020002</t>
  </si>
  <si>
    <t>ФИЛЬТР "HORIZONTAL" Д. 1050, ДЛ. 2.3 М, ПАТР. Д.110 42М3/Ч, СКОРОСТЬ 20</t>
  </si>
  <si>
    <t>133030002</t>
  </si>
  <si>
    <t>ФИЛЬТР "HORIZONTAL" Д. 1050, ДЛ. 2.3 М, ПАТР. Д.125 64М3/Ч, СКОРОСТЬ 30</t>
  </si>
  <si>
    <t>133040002</t>
  </si>
  <si>
    <t>ФИЛЬТР "HORIZONTAL" Д. 1050, ДЛ. 2.3 М, ПАТР. Д.140 85М3/Ч, СКОРОСТЬ 40</t>
  </si>
  <si>
    <t>133020003</t>
  </si>
  <si>
    <t>ФИЛЬТР "HORIZONTAL" Д. 1050, ДЛ. 2.5 М, ПАТР. Д.110 46М3/Ч, СКОРОСТЬ 20</t>
  </si>
  <si>
    <t>133030003</t>
  </si>
  <si>
    <t>ФИЛЬТР "HORIZONTAL" Д. 1050, ДЛ. 2.5 М, ПАТР. Д.125 70М3/Ч, СКОРОСТЬ 30</t>
  </si>
  <si>
    <t>133040003</t>
  </si>
  <si>
    <t>ФИЛЬТР "HORIZONTAL" Д. 1050, ДЛ. 2.5 М, ПАТР. Д.140 93М3/Ч, СКОРОСТЬ 40</t>
  </si>
  <si>
    <t>133020004</t>
  </si>
  <si>
    <t>ФИЛЬТР "HORIZONTAL" Д. 1050, ДЛ. 2.7 М, ПАТР. Д.110 50М3/Ч, СКОРОСТЬ 20</t>
  </si>
  <si>
    <t>133030004</t>
  </si>
  <si>
    <t>ФИЛЬТР "HORIZONTAL" Д. 1050, ДЛ. 2.7 М, ПАТР. Д.125 75М3/Ч, СКОРОСТЬ 30</t>
  </si>
  <si>
    <t>133040004</t>
  </si>
  <si>
    <t>СТОЙКА С УКАЗАТЕЛЕМ ФАЛЬШ-СТАРТА, Д. 43 ММ</t>
  </si>
  <si>
    <t>19951</t>
  </si>
  <si>
    <t>Реле освещ. TWS-1M с датчиком 1 канал ELCCSMR1341</t>
  </si>
  <si>
    <t>Europa</t>
  </si>
  <si>
    <t>12448 EUROPA бокс АВВ 8М нар. уст. сер. сер.</t>
  </si>
  <si>
    <t>12452 EUROPA бокс АВВ 12М нар. уст. сер. сер.</t>
  </si>
  <si>
    <t>12454 EUROPA бокс АВВ 24М нар. уст. сер. сер.</t>
  </si>
  <si>
    <t>12456 EUROPA бокс АВВ 36М нар. уст. сер. сер.</t>
  </si>
  <si>
    <t>12457 EUROPA бокс АВВ 54М нар. уст. сер. сер.</t>
  </si>
  <si>
    <t>12468 EUROPA бокс АВВ 8М нар. уст. сер. прозр.</t>
  </si>
  <si>
    <t>12472 EUROPA бокс АВВ 12М нар. уст. сер. прозр.</t>
  </si>
  <si>
    <t>12474 EUROPA бокс АВВ 24М нар. уст. сер. прозр.</t>
  </si>
  <si>
    <t>12476 EUROPA бокс АВВ 36М нар. уст. сер. прозр.</t>
  </si>
  <si>
    <t>12477 EUROPA бокс АВВ 54М нар. уст. сер. прозр.</t>
  </si>
  <si>
    <t>1SL2438 EUROPA бокс АВВ 8М нар. уст. бел. бел.</t>
  </si>
  <si>
    <t>1SL2442 EUROPA бокс АВВ 12М нар. уст. бел. бел.</t>
  </si>
  <si>
    <t>1SL2444 EUROPA бокс АВВ 24М нар. уст. бел. бел.</t>
  </si>
  <si>
    <t>1SL2446 EUROPA бокс АВВ 36М нар. уст. бел. бел.</t>
  </si>
  <si>
    <t>1SL2447 EUROPA бокс АВВ 54М нар. уст. бел. бел.</t>
  </si>
  <si>
    <t>1SL2458 EUROPA бокс АВВ 8М нар. уст. c пр. дв. бел</t>
  </si>
  <si>
    <t>1SL2462 EUROPA бокс АВВ 12М нар. уст. c пр. дв.бел</t>
  </si>
  <si>
    <t>1SL2464 EUROPA бокс АВВ 24М нар. уст. c пр. дв.бел</t>
  </si>
  <si>
    <t>1SL2466 EUROPA бокс АВВ 36М нар. уст. c пр. дв.бел</t>
  </si>
  <si>
    <t>1SL2467 EUROPA бокс АВВ 54М нар. уст. c пр. дв.бел</t>
  </si>
  <si>
    <t>Europa policarbonate, IP65</t>
  </si>
  <si>
    <t>12724 EUROPA IP 65 бокс АВВ 4М нар. уст.сер. сер.</t>
  </si>
  <si>
    <t>12728 EUROPA IP 65 бокс АВВ 8М нар. уст.сер. сер.</t>
  </si>
  <si>
    <t>12732 EUROPA IP 65 бокс АВВ 12М нар. уст.сер. сер.</t>
  </si>
  <si>
    <t>12733 EUROPA IP 65 бокс АВВ 18М нар. уст.сер. сер.</t>
  </si>
  <si>
    <t>12734 EUROPA IP 65 бокс АВВ 24М нар. уст.сер. сер.</t>
  </si>
  <si>
    <t>12735 EUROPA IP65 бокс АВВ 36М 2*18 нар. уст.сер.сер.</t>
  </si>
  <si>
    <t>12736 EUROPA IP65 бокс АВВ 36М 3*12 нар. уст.сер.сер.</t>
  </si>
  <si>
    <t>12738 EUROPA IP 65 бокс АВВ 54М нар. уст.сер. сер.</t>
  </si>
  <si>
    <t>12744 EUROPA IP 65 бокс АВВ 4М нар. уст.сер. проз.</t>
  </si>
  <si>
    <t>12748 EUROPA IP 65 бокс АВВ 8М нар. уст.сер. проз.</t>
  </si>
  <si>
    <t>12752 EUROPA IP 65 бокс АВВ 12М нар. уст.сер.проз.</t>
  </si>
  <si>
    <t>12753 EUROPA IP 65 бокс АВВ 18М нар. уст.сер.проз.</t>
  </si>
  <si>
    <t>12754 EUROPA IP 65 бокс АВВ 24М нар. уст.сер.проз.</t>
  </si>
  <si>
    <t>12755 EUROPA IP65 бокс АВВ 36М 2*18 нар. уст.сер.прозр.</t>
  </si>
  <si>
    <t>12756 EUROPA IP65 бокс АВВ 36М 3*12 нар. уст.сер.прозр.</t>
  </si>
  <si>
    <t>12758 EUROPA IP 65 бокс АВВ 54М нар. уст.сер.проз.</t>
  </si>
  <si>
    <t>FLY IP 65</t>
  </si>
  <si>
    <t>12722 FLY IP 65 бокс АВВ 2/4М нар. уст.сер.сер.</t>
  </si>
  <si>
    <t>12742 FLY IP 65 бокс АВВ 2/4М нар. уст.сер.проз.</t>
  </si>
  <si>
    <t>UK наруж.исполнения</t>
  </si>
  <si>
    <t>дверь к боксу КТА 121 ( для А310Е) АВВ</t>
  </si>
  <si>
    <t>дверь к боксу КТА 122 ( для А320Е) АВВ</t>
  </si>
  <si>
    <t>АС 06.200</t>
  </si>
  <si>
    <t>АС 06.220</t>
  </si>
  <si>
    <t>Регулятор подачи воздуха</t>
  </si>
  <si>
    <t>ГИДРОМАССАЖ БРОНЗА HUGO LAHME</t>
  </si>
  <si>
    <t>Мембранный обратный клапан с монт. комплект. Д 90</t>
  </si>
  <si>
    <t>Мембранный обратный клапан с монт. комплект. Д 110</t>
  </si>
  <si>
    <t>АС 04.100</t>
  </si>
  <si>
    <t>Барботажная форсунка 1/2" пленка</t>
  </si>
  <si>
    <t>АС 04.101</t>
  </si>
  <si>
    <t>Барботажная форсунка 1/2" плитка</t>
  </si>
  <si>
    <t>АС 04.110</t>
  </si>
  <si>
    <t>Барботажная форсунка 3/4" пленка</t>
  </si>
  <si>
    <t>АС 04.111</t>
  </si>
  <si>
    <t>Барботажная форсунка 3/4" плитка</t>
  </si>
  <si>
    <t xml:space="preserve">АЭРОМАССАЖ </t>
  </si>
  <si>
    <t>АЭРОМАССАЖ БРОНЗА HUGA LAHME</t>
  </si>
  <si>
    <t>АЭРОМАССАЖ НЕРЖ СТАЛЬ АКВАСЕКТОР</t>
  </si>
  <si>
    <t>ГИДРОМАССАЖ IML</t>
  </si>
  <si>
    <t>ПРОТИВОТОК IML</t>
  </si>
  <si>
    <t>ПРОТИВОТОК PAHLEN</t>
  </si>
  <si>
    <t>ПРОТИВОТОК НАВЕСНОЙ</t>
  </si>
  <si>
    <t xml:space="preserve">ПРОТИВОТОК НЕРЖ СТАЛЬ АКВАСЕКТОР </t>
  </si>
  <si>
    <t>АС 06.250</t>
  </si>
  <si>
    <t>Форсунка для "быстрой реки"</t>
  </si>
  <si>
    <t>АС 03.054</t>
  </si>
  <si>
    <t>Противоток 54 мз/час</t>
  </si>
  <si>
    <t>АС 03.075</t>
  </si>
  <si>
    <t>Противоток 75 мз/час</t>
  </si>
  <si>
    <t>АС 03.085</t>
  </si>
  <si>
    <t xml:space="preserve">ПРОТИВОТОК БРОНЗА HUGO LAHME </t>
  </si>
  <si>
    <t>ГИДРОМАССАЖ НЕРЖ СТАЛЬ АКВАСЕКТОР</t>
  </si>
  <si>
    <t>АС 06.030</t>
  </si>
  <si>
    <t>АС 06.130</t>
  </si>
  <si>
    <t>PC-230-ES с регулятором температуры. Для однофазной сети. Контрольные индикаторы работы фильтра и нагрева воды. Разъём для подключения диагностического  Сервис-Терминала. В комплект входит датчик температуры Ø 10 мм с кабелем 1,5 м</t>
  </si>
  <si>
    <t>300.270.0105</t>
  </si>
  <si>
    <t>Погружная гильза G 1/2“ наружн. резьба Для датчика температуры Ø 10 мм, хромир. латунь, длина: 35 мм.</t>
  </si>
  <si>
    <t>26440SE001</t>
  </si>
  <si>
    <t>Цифровые насосы с недельным таймером на 10 событий в день, серия «BASIC TIME» от 975 мл/ч до 9750 мл/ч</t>
  </si>
  <si>
    <t>STMBA1PM1000</t>
  </si>
  <si>
    <t>STMBA2PM1000</t>
  </si>
  <si>
    <t>STMBA3PM1000</t>
  </si>
  <si>
    <t>STMBA4PM1000</t>
  </si>
  <si>
    <t>STMBA5PM1000</t>
  </si>
  <si>
    <t>Системы для контроля pH и редокс-потенциала , Серия «Kommander»</t>
  </si>
  <si>
    <t>Дозирующая система с двумя насосами: pH и Rx (Redox). KOMMANDER 2P</t>
  </si>
  <si>
    <t>Дозирующая система с двумя насосами: pH, Rx (Redox)и коагулянт KOMMANDER 3P</t>
  </si>
  <si>
    <t>SPMKO3PA1000</t>
  </si>
  <si>
    <t>SP3KO3PA1000</t>
  </si>
  <si>
    <t>Системы контроля pH и редокс-потенциала со встроенными мембранными насосами, Серия "Kontrol Invikta"</t>
  </si>
  <si>
    <t>Серия "Kontrol Invikta" pH</t>
  </si>
  <si>
    <t>Серия "Kontrol Invikta" Redox</t>
  </si>
  <si>
    <t>SPHBASEM0000</t>
  </si>
  <si>
    <t>SMVBASEM0000</t>
  </si>
  <si>
    <t>Серия "Kontrol Invikta"  pH + Rx С установочным комплектом.</t>
  </si>
  <si>
    <t>Серия "Kontrol Invikta"  pH + Rx БЕЗ установочного комплекта.</t>
  </si>
  <si>
    <t>SPMBASEM0000</t>
  </si>
  <si>
    <t>SPMBASEM0001</t>
  </si>
  <si>
    <t>Системы контроля pH и редокс-потенциала, серия « Kontrol Easy» (с измерительной ячейкой)</t>
  </si>
  <si>
    <t>Системы контроля pH и редокс-потенциала, серия « Kontrol Easy» БЕЗ НАСОСОВ</t>
  </si>
  <si>
    <t xml:space="preserve">Системы контроля pH и редокс-потенциала, серия « Kontrol Easy» 2 ПЕРЕСТАЛЬТИЧЕСКИХ НАСОСА 1.5 </t>
  </si>
  <si>
    <t xml:space="preserve">Системы контроля pH и редокс-потенциала, серия « Kontrol Easy» 2 Э/М НАСОСА 5 </t>
  </si>
  <si>
    <t>SPCSTRPA0021</t>
  </si>
  <si>
    <t>SPCSTRPA0019</t>
  </si>
  <si>
    <t>SPCSTRPA0020</t>
  </si>
  <si>
    <t>Панели управления, серия «Kontrol TPR»</t>
  </si>
  <si>
    <t>Модульный контактор ESB-24-40 (24А АС1) 220В АС/DC SSTGHE3291102R0006 (5)</t>
  </si>
  <si>
    <t>Модульный контактор ESB-24-40 (24А АС1) 24В АС/DC SSTGHE3291102R0001</t>
  </si>
  <si>
    <t>Модульный контактор ESB-40-40 (40А АС1) 220В АС/DC SSTGHE3491102R0006 (3)</t>
  </si>
  <si>
    <t>Модульный контактор ESB-40-40 (40А АС1) 24В АС/DC SSTGHE3491102R0001</t>
  </si>
  <si>
    <t>Модульный контактор ESB-63-40 (63А АС1) 220В АС/DC SSTGHE3691102R0006 (3)</t>
  </si>
  <si>
    <t>Типоряд А</t>
  </si>
  <si>
    <t>Контактор  А9-30-10 (9А АС3) катушка 220В  АСSST1SBL141001R8010</t>
  </si>
  <si>
    <t>Контактор  А9-30-10 (9А АС3) катушка 24В  АСSST1SBL141001R8110</t>
  </si>
  <si>
    <t>Контактор А12-30-10 (12А АС3) катушка 220В АСSST1SBL161001R8010</t>
  </si>
  <si>
    <t>320.020.0001</t>
  </si>
  <si>
    <t>Блок управления уровнем воды SNR-1609. С поплавковым датчиком уровня воды и демпфированным магнитным клапаном G 1/2”, 230 В</t>
  </si>
  <si>
    <t>313.006.0060</t>
  </si>
  <si>
    <t>Блок упр-я уровнем воды Skimmerregler С ёмкостным датчиком уровня воды SK-1 и монтажной шиной. Длина кабеля: 3 м. С демпфированным магнитным клапаном. G 1/2”</t>
  </si>
  <si>
    <t>313.000.0075</t>
  </si>
  <si>
    <t>313.000.0025</t>
  </si>
  <si>
    <t>БЛОКИ УПРАВЛЕНИЯ ФИЛЬТРАЦИЕЙ OSF ГЕРМАНИЯ</t>
  </si>
  <si>
    <t>Комплект электродов (3 штуки)</t>
  </si>
  <si>
    <t>303.000.0014</t>
  </si>
  <si>
    <t>303.008.2020</t>
  </si>
  <si>
    <t>Адаптер пневмокнопки НЕРЖ СТАЛЬ</t>
  </si>
  <si>
    <t>Насос BTP без префильтра 11 м3/час, 220 В Glong /BTP-750/</t>
  </si>
  <si>
    <t>BTP-750</t>
  </si>
  <si>
    <t>Насос BTP без префильтра 50 м3/час, 220 В Glong /BTP-2200/STP-2200/</t>
  </si>
  <si>
    <t>Насос BTP без префильтра 60 м3/час, 380 В Glong /BTP-3000/STP-3000</t>
  </si>
  <si>
    <t>Насос BTP без префильтра 76м3/час, 380 В Glong /BTP-4000/STP-4000</t>
  </si>
  <si>
    <t>Насос BTP без префильтра 16 м3/час, 220 В Glong /BTP-1100/</t>
  </si>
  <si>
    <t>BTP-1100</t>
  </si>
  <si>
    <t>Насос BTP без префильтра 24 м3/час, 220 В Glong /BTP-1500/</t>
  </si>
  <si>
    <t>Насос BTP без префильтра 50 м3/час, 380 В Glong 2,2 кВт/BTP-2200/STP-2200</t>
  </si>
  <si>
    <t>ДОННЫЙ КРУГЛЫЙ СЛИВ ИЗ ABS-ПЛАСТИКА С ПАТРУБКАМИ 1 1/2" И 2" ПЛЕН. БАС.</t>
  </si>
  <si>
    <t>A008</t>
  </si>
  <si>
    <t>ДОННЫЙ КРУГЛЫЙ СЛИВ ИЗ ABS-ПЛАСТИКА С ПАТРУБКОМ 1 1/2" БЕТ. БАС.</t>
  </si>
  <si>
    <t>А0082</t>
  </si>
  <si>
    <t>Переход ПВХ c НР 1,6МПа d_40-50х1 1/4"/7308040/</t>
  </si>
  <si>
    <t>Тройник редукционный 110-90  /7104110/</t>
  </si>
  <si>
    <t>Тройник редукционный 110-63  /7104108/</t>
  </si>
  <si>
    <t>Тройник 90 ПВХ 1,6 МПа d _20мм/7103020/</t>
  </si>
  <si>
    <t>Тройник 90 ПВХ 1,6 МПа d _40мм/7103040/</t>
  </si>
  <si>
    <t>Тройник 90 ПВХ 1,6 МПа d _75мм/7103075/</t>
  </si>
  <si>
    <t>Тройник 90 ПВХ 1,6 МПа d _90мм/7103090/</t>
  </si>
  <si>
    <t>Тройник редукционный 90-63  /7104089/</t>
  </si>
  <si>
    <t>GRANULAR хлор в гранулах, вес 2,5 кг</t>
  </si>
  <si>
    <t>GRANULAR хлор в гранулах, вес 5 кг</t>
  </si>
  <si>
    <t>Шоковая обработка общественных бассейнов</t>
  </si>
  <si>
    <t>GRANULAR хлор в гранулах, вес 25 кг</t>
  </si>
  <si>
    <t>GRANULAR хлор в гранулах, вес 45 кг</t>
  </si>
  <si>
    <t>Регулярная обработка общественных бассейнов</t>
  </si>
  <si>
    <t>BRIQUETTE 7g пастилки хлора 7 гр, вес 25 кг</t>
  </si>
  <si>
    <t>BRIQUETTE 7g пастилки хлора 7 гр, вес 45 кг</t>
  </si>
  <si>
    <t>ОБЕЗЗАРАЖИВАНИЕ</t>
  </si>
  <si>
    <t>ОБЕЗЗАРАЖИВАНИЕ БЕЗ СТАБИЛИЗАТОРА</t>
  </si>
  <si>
    <t>Комплексный препарат</t>
  </si>
  <si>
    <t>Полная обработка бассейна от 5-30 м3, вес 0,77 кг</t>
  </si>
  <si>
    <t>Полная обработка бассейна от 30-50 м3, вес 1,66 кг</t>
  </si>
  <si>
    <t>K801910H9</t>
  </si>
  <si>
    <t>K801900H9</t>
  </si>
  <si>
    <t>K801751H9</t>
  </si>
  <si>
    <t>K801757H9</t>
  </si>
  <si>
    <t>K801778H1</t>
  </si>
  <si>
    <t>Многофункциональные таблетки стабилиз хлора 5 в 1, вес 1,2 кг</t>
  </si>
  <si>
    <t>Многофункциональные таблетки стабилиз хлора 5 в 1, вес 5 кг</t>
  </si>
  <si>
    <t>Многофункциональные таблетки стабилиз хлора 5 в 1, вес 25 кг</t>
  </si>
  <si>
    <t>Регулярная обработка</t>
  </si>
  <si>
    <t>С800501H9</t>
  </si>
  <si>
    <t>С800503H8</t>
  </si>
  <si>
    <t>С800506H8</t>
  </si>
  <si>
    <t>Медленный стабилизир хлор в таблетках, вес 1,2 кг</t>
  </si>
  <si>
    <t>Медленный стабилизир хлор в таблетках, вес 5 кг</t>
  </si>
  <si>
    <t>Медленный стабилизир хлор в таблетках, вес 25 кг</t>
  </si>
  <si>
    <t>Шоковая обработка</t>
  </si>
  <si>
    <t>Быстрый стабилизир хлор в таблетка 20 гр, вес 1,2 кг</t>
  </si>
  <si>
    <t>Быстрый стабилизир хлор в таблетках 20 гр, вес 5 кг</t>
  </si>
  <si>
    <t>Быстрый стабилизир хлор в таблетках 20 гр, вес 25 кг</t>
  </si>
  <si>
    <t>С800611H9</t>
  </si>
  <si>
    <t>С800612H9</t>
  </si>
  <si>
    <t>С800614H9</t>
  </si>
  <si>
    <t>Быстрый стабилизир хлор в гранулах, вес 25 кг</t>
  </si>
  <si>
    <t>С800657HK</t>
  </si>
  <si>
    <t>Обработка без хлора</t>
  </si>
  <si>
    <t>CLOR-ZERO SHOCK - активный кислород в табл 20 гр, вес 1 кг</t>
  </si>
  <si>
    <t>CLOR-ZERO SHOCK - активный кислород в табл 20 гр, вес 5 кг</t>
  </si>
  <si>
    <t>D801127H9</t>
  </si>
  <si>
    <t>D801130H9</t>
  </si>
  <si>
    <t>L801711H9</t>
  </si>
  <si>
    <t>Активатор для таблеток активного кислорода, 1 л</t>
  </si>
  <si>
    <t>L801221HK</t>
  </si>
  <si>
    <t>Жидкость-шок без хлора, 3 л</t>
  </si>
  <si>
    <t>D500260Q1</t>
  </si>
  <si>
    <t>BAQUACIL многофункц табл актив кислорода 3в1 200 гр, вес 3,2 кг</t>
  </si>
  <si>
    <t>РЕГУЛЯЦИЯ УРОВНЯ pH</t>
  </si>
  <si>
    <t>S800812H9</t>
  </si>
  <si>
    <t>S800813H9</t>
  </si>
  <si>
    <t>S800815HK</t>
  </si>
  <si>
    <t>L202</t>
  </si>
  <si>
    <t>L203</t>
  </si>
  <si>
    <t>L204</t>
  </si>
  <si>
    <t>L205</t>
  </si>
  <si>
    <t>MR202</t>
  </si>
  <si>
    <t>MR203</t>
  </si>
  <si>
    <t>MR204</t>
  </si>
  <si>
    <t>MR205</t>
  </si>
  <si>
    <t>MRO202</t>
  </si>
  <si>
    <t>MRO203</t>
  </si>
  <si>
    <t>MRO204</t>
  </si>
  <si>
    <t>MRO205</t>
  </si>
  <si>
    <t>M202</t>
  </si>
  <si>
    <t>M203</t>
  </si>
  <si>
    <t>M204</t>
  </si>
  <si>
    <t>M205</t>
  </si>
  <si>
    <t>ЛЕСТНИЦЫ И ПОРУЧНИ POOL KING</t>
  </si>
  <si>
    <t>ЭЛЕКТРИЧЕСКИЙ НАГРЕВАТЕЛЬ СТАЛЬ 24 кВт С ТЕРМОСТАТОМ И ДАТЧИКОМ ПОТОКА</t>
  </si>
  <si>
    <t>Фильтры  К для общественных басс.</t>
  </si>
  <si>
    <t>Фильтр шпул. навивки Д.1200мм, 56м³/час, подкл. 3", трубч., без обвязки POOL KING /K1200т/</t>
  </si>
  <si>
    <t>K1200т</t>
  </si>
  <si>
    <t>Фильтр шпул. навивки Д.1400мм, 77м³/час, подкл. 4", трубч., без обвязки POOL KING /K1400т/</t>
  </si>
  <si>
    <t>K1400т</t>
  </si>
  <si>
    <t>Фильтр шпул. навивки Д.1600мм, 100м³/час, подкл. 4", трубч., без обвязки POOL KING /K1600т/</t>
  </si>
  <si>
    <t>K1600т</t>
  </si>
  <si>
    <t>Фильтр шпул. навивки Д.1800мм, 125м³/час, подкл. 6", трубч., без обвязки POOL KING /K1800т/</t>
  </si>
  <si>
    <t>K1800т</t>
  </si>
  <si>
    <t>Фильтр шпул. навивки Д.2000мм, 157м³/час, подкл. 6", трубч., без обвязки POOL KING /K2000т/</t>
  </si>
  <si>
    <t>K2000т</t>
  </si>
  <si>
    <t>Фильтр шпул. навивки Д.1200мм, 56м³/час, подкл. 3", трубч., доп.опции POOL KING /K1200тд/</t>
  </si>
  <si>
    <t>K1200тд</t>
  </si>
  <si>
    <t>Фильтр шпул. навивки Д.1400мм, 77м³/час, подкл. 4", трубч., доп.опции POOL KING /K1400тд/</t>
  </si>
  <si>
    <t>K1400тд</t>
  </si>
  <si>
    <t>Фильтр шпул. навивки Д.1600мм, 100м³/час, подкл. 4", трубч., доп.опции POOL KING /K1600тд/</t>
  </si>
  <si>
    <t>K1600тд</t>
  </si>
  <si>
    <t>Фильтр шпул. навивки Д.1800мм, 125м³/час, подкл. 6", трубч., доп.опции POOL KING /K1800тд/</t>
  </si>
  <si>
    <t>K1800тд</t>
  </si>
  <si>
    <t>Фильтр шпул. навивки Д.2000мм, 157м³/час, подкл. 6", трубч., доп.опции POOL KING /K2000тд/</t>
  </si>
  <si>
    <t>K2000тд</t>
  </si>
  <si>
    <t>Фильтр шпул. навивки Д.1200мм, 56м³/час, подкл. 3", сопл. POOL KING /K1200с/</t>
  </si>
  <si>
    <t>K1200с</t>
  </si>
  <si>
    <t>Фильтр шпул. навивки Д.1400мм, 77м³/час, подкл. 4", сопл. POOL KING /K1400с/</t>
  </si>
  <si>
    <t>K1400с</t>
  </si>
  <si>
    <t>Фильтр шпул. навивки Д.1600мм, 100м³/час, подкл. 4", сопл. POOL KING /K1600с/</t>
  </si>
  <si>
    <t>K1600с</t>
  </si>
  <si>
    <t>ФИЛЬТР "HORIZONTAL" Д. 1400, ДЛ. 1.9 М, ПАТР. Д.110 45М3/Ч, СКОРОСТЬ 20</t>
  </si>
  <si>
    <t>133030011</t>
  </si>
  <si>
    <t>ФИЛЬТР "HORIZONTAL" Д. 1400, ДЛ. 1.9 М, ПАТР. Д.125 67М3/Ч, СКОРОСТЬ 30</t>
  </si>
  <si>
    <t>133040011</t>
  </si>
  <si>
    <t>ФИЛЬТР "HORIZONTAL" Д. 1400, ДЛ. 1.9 М, ПАТР. Д.140 89М3/Ч, СКОРОСТЬ 40</t>
  </si>
  <si>
    <t>133020012</t>
  </si>
  <si>
    <t>ФИЛЬТР "HORIZONTAL" Д. 1400, ДЛ. 2.5 М, ПАТР. Д.110 60М3/Ч, СКОРОСТЬ 20</t>
  </si>
  <si>
    <t>133030012</t>
  </si>
  <si>
    <t>ФИЛЬТР "HORIZONTAL" Д. 1800, ДЛ. 2.5 М, ПАТР. Д.160 112М3/Ч, СКОРОСТЬ 30</t>
  </si>
  <si>
    <t>133040017</t>
  </si>
  <si>
    <t>ФИЛЬТР "HORIZONTAL" Д. 1800, ДЛ. 2.5 М, ПАТР. Д.200 150М3/Ч, СКОРОСТЬ 40</t>
  </si>
  <si>
    <t>ПЕСОК 25КГ ФРАКЦИЯ 0,4-0,8 ММ</t>
  </si>
  <si>
    <t>ГРАВИЙ 25КГ ФРАКЦИЯ 1,2-3 ММ</t>
  </si>
  <si>
    <t>PS6103</t>
  </si>
  <si>
    <t>БОКОВОЙ ШЕСТИПОЗИЦИОННЫЙ ВЕНТИЛЬ 1 1/2"</t>
  </si>
  <si>
    <t>PS6104</t>
  </si>
  <si>
    <t>БОКОВОЙ ШЕСТИПОЗИЦИОННЫЙ ВЕНТИЛЬ 2"</t>
  </si>
  <si>
    <t>PS6200</t>
  </si>
  <si>
    <t>БОКОВОЙ ШЕСТИПОЗИЦИОННЫЙ ВЕНТИЛЬ 2 1/2"</t>
  </si>
  <si>
    <t>PS6300</t>
  </si>
  <si>
    <t>БОКОВОЙ ШЕСТИПОЗИЦИОННЫЙ ВЕНТИЛЬ 3"</t>
  </si>
  <si>
    <t>PS6211</t>
  </si>
  <si>
    <t>ВЕРХНИЙ ШЕСТИПОЗИЦИОННЫЙ ВЕНТИЛЬ ДЛЯ ФИЛЬРА Д300 CUBA</t>
  </si>
  <si>
    <t>PS6403</t>
  </si>
  <si>
    <t>ВЕРХНИЙ ШЕСТИПОЗИЦИОННЫЙ ВЕНТИЛЬ ДЛЯ ФИЛЬРА IML TOP</t>
  </si>
  <si>
    <t>PS6405</t>
  </si>
  <si>
    <t>АТ 42Е Распред. щит 674*574*140 4ряда 96мод.</t>
  </si>
  <si>
    <t>АТ 43Е Распред. щит 674*824*140 4ряда 144мод.</t>
  </si>
  <si>
    <t>АТ 51Е Распред. щит 824*324*140 5рядов 60мод.</t>
  </si>
  <si>
    <t>АТ 52Е Распред. щит 824*574*140 5рядов 120мод.</t>
  </si>
  <si>
    <t>АТ 53Е Распред. щит 824*824*140 5рядов 180мод.</t>
  </si>
  <si>
    <t>АТ 54Е Распред. щит 824*1074*140 5рядов 240мод.</t>
  </si>
  <si>
    <t>АТ 61Е Распред. щит 974*324*140 6рядов 72мод.</t>
  </si>
  <si>
    <t>АТ 62Е Распред. щит 974*574*140 6рядов 144мод.</t>
  </si>
  <si>
    <t>АТ 63Е Распред. щит 984*810*140 6рядов 216мод.</t>
  </si>
  <si>
    <t>АТ 72Е Распред. щит 1124*574*140 7рядов 168мод.</t>
  </si>
  <si>
    <t>Силовые автоматические выключатели TMAX</t>
  </si>
  <si>
    <t>Выключ. автомат. XT1В до 160А</t>
  </si>
  <si>
    <t>Выключ. автоматич. XT1B 160 TDM 100-1000 3p F F</t>
  </si>
  <si>
    <t>Выключ. автоматич. XT1B 160 TDM 125-1250 3p F F</t>
  </si>
  <si>
    <t>Выключ. автоматич. XT1B 160 TDM 16-450 3p F F</t>
  </si>
  <si>
    <t>Пластиковые боксы настенного монтажа Europa</t>
  </si>
  <si>
    <t>Пластиковые боксы</t>
  </si>
  <si>
    <t>АС 08.201</t>
  </si>
  <si>
    <t>АС 08.060</t>
  </si>
  <si>
    <t>АС 08.090</t>
  </si>
  <si>
    <t>АС 08.120</t>
  </si>
  <si>
    <t>11368</t>
  </si>
  <si>
    <t>00001</t>
  </si>
  <si>
    <t>00002</t>
  </si>
  <si>
    <t>00003</t>
  </si>
  <si>
    <t>00004</t>
  </si>
  <si>
    <t>00005</t>
  </si>
  <si>
    <t>51132С</t>
  </si>
  <si>
    <t>ТЕПЛООБМЕННИК СПЛАВ МЕДИ И НИКЕЛЯ 40 кВт</t>
  </si>
  <si>
    <t>51133С</t>
  </si>
  <si>
    <t>НАСОС "FDN131V" ИЗ ЧУГУНА С ПРЕФИЛЬТРОМ 148,1М3/Ч, Н=10, 380В, 1500 ОБОРОТОВ В МИНУТУ</t>
  </si>
  <si>
    <t>1FNV1502T4V</t>
  </si>
  <si>
    <t>СКИММЕР УНИВЕРСАЛЬНЫЙ</t>
  </si>
  <si>
    <t>СКИММЕР НАВЕСНОЙ НАШИРОКИЙ БОРТ "SK-2"</t>
  </si>
  <si>
    <t>A001</t>
  </si>
  <si>
    <t>СКИММЕР С КВАДР.КРЫШКОЙ ИЗ ABS-ПЛАСТИКА  ДЛЯ БЕТ. БАС.</t>
  </si>
  <si>
    <t>A002</t>
  </si>
  <si>
    <t>СКИММЕР С ШИРОКИМ ВХОДН. ОТВЕРСТИЕМ, С ДЕКОРАТИВНОЙ РАМКОЙ И КВАДР. КРЫШКОЙ ИЗ ABS-ПЛАСТИКА  ДЛЯ БЕТ. БАС.</t>
  </si>
  <si>
    <t>А003</t>
  </si>
  <si>
    <t>А004</t>
  </si>
  <si>
    <t>A059</t>
  </si>
  <si>
    <t>A003L</t>
  </si>
  <si>
    <t>UST01090</t>
  </si>
  <si>
    <t>Клей для прудовой пленки "SBG" 1л</t>
  </si>
  <si>
    <t>Жидкий ПВХ "Haogenplast" 1л синий</t>
  </si>
  <si>
    <t>81037-00001</t>
  </si>
  <si>
    <t>Жидкий ПВХ "Аlkorplan" 1л бесцветный</t>
  </si>
  <si>
    <t>81039-52341</t>
  </si>
  <si>
    <t>Жидкий ПВХ "Аlkorplan" 1л синий</t>
  </si>
  <si>
    <t>Полоса крепежная 2м</t>
  </si>
  <si>
    <t>Угол крепежный 0,05х0,05х2м</t>
  </si>
  <si>
    <t>81170-52341</t>
  </si>
  <si>
    <t>Угол Металлический лист с покрытием ПВХ  2 х 1м</t>
  </si>
  <si>
    <t>Утеплитель</t>
  </si>
  <si>
    <t xml:space="preserve">Розница </t>
  </si>
  <si>
    <t>00780</t>
  </si>
  <si>
    <t>ВЕНТИЛЬНАЯ ГРУППА Д.110 ДЛЯ ОДНОГО ФИЛЬТРА</t>
  </si>
  <si>
    <t>00785</t>
  </si>
  <si>
    <t>ВЕНТИЛЬНАЯ ГРУППА Д.125 ДЛЯ ОДНОГО ФИЛЬТРА</t>
  </si>
  <si>
    <t>00789</t>
  </si>
  <si>
    <t>ВЕНТИЛЬНАЯ ГРУППА Д.140 ДЛЯ ОДНОГО ФИЛЬТРА</t>
  </si>
  <si>
    <t>09177</t>
  </si>
  <si>
    <t>ВЕНТИЛЬНАЯ ГРУППА Д.160 ДЛЯ ОДНОГО ФИЛЬТРА</t>
  </si>
  <si>
    <t>09180</t>
  </si>
  <si>
    <t>ВЕНТИЛЬНАЯ ГРУППА Д.200 ДЛЯ ОДНОГО ФИЛЬТРА</t>
  </si>
  <si>
    <t>09185</t>
  </si>
  <si>
    <t>ВЕНТИЛЬНАЯ ГРУППА Д.225 ДЛЯ ОДНОГО ФИЛЬТРА</t>
  </si>
  <si>
    <t>19133</t>
  </si>
  <si>
    <t>ВЕНТИЛЬНАЯ ГРУППА Д.250 ДЛЯ ОДНОГО ФИЛЬТРА</t>
  </si>
  <si>
    <t>28690</t>
  </si>
  <si>
    <t>СУППОРТ ДЛЯ 5-ВЕНТИЛЬНОЙ ГРУППЫ (1 ШТ.) ВЫСОТА 185 ММ</t>
  </si>
  <si>
    <t>28691</t>
  </si>
  <si>
    <t>СУППОРТ ДЛЯ 5-ВЕНТИЛЬНОЙ ГРУППЫ (1 ШТ.) ВЫСОТА 230 ММ</t>
  </si>
  <si>
    <t>28693</t>
  </si>
  <si>
    <t>КОЛЬЦА СУППОРТА 5-ВЕНТИЛЬНОЙ ГРУППЫ (2 ШТ.) Д.75</t>
  </si>
  <si>
    <t>28694</t>
  </si>
  <si>
    <t>КОЛЬЦА СУППОРТА 5-ВЕНТИЛЬНОЙ ГРУППЫ (2 ШТ.) Д.90</t>
  </si>
  <si>
    <t>28695</t>
  </si>
  <si>
    <t>КОЛЬЦА СУППОРТА 5-ВЕНТИЛЬНОЙ ГРУППЫ (2 ШТ.) Д.110</t>
  </si>
  <si>
    <t>28696</t>
  </si>
  <si>
    <t>КОЛЬЦА СУППОРТА 5-ВЕНТИЛЬНОЙ ГРУППЫ (2 ШТ.) Д.125</t>
  </si>
  <si>
    <t>28697</t>
  </si>
  <si>
    <t>КОЛЬЦА СУППОРТА 5-ВЕНТИЛЬНОЙ ГРУППЫ (2 ШТ.) Д.140</t>
  </si>
  <si>
    <t>28698</t>
  </si>
  <si>
    <t>КОЛЬЦА СУППОРТА 5-ВЕНТИЛЬНОЙ ГРУППЫ (2 ШТ.) Д.160</t>
  </si>
  <si>
    <t>28699</t>
  </si>
  <si>
    <t>КОЛЬЦА СУППОРТА 5-ВЕНТИЛЬНОЙ ГРУППЫ (2 ШТ.) Д.200</t>
  </si>
  <si>
    <t>28700</t>
  </si>
  <si>
    <t>КОЛЬЦА СУППОРТА 5-ВЕНТИЛЬНОЙ ГРУППЫ (2 ШТ.) Д.225</t>
  </si>
  <si>
    <t>НАСОСЫ</t>
  </si>
  <si>
    <t>NEWMP025M</t>
  </si>
  <si>
    <t>НАСОС "MINIPUMP" С ПРЕФИЛЬТРОМ 3,5М3/Ч, Н=8, 230В</t>
  </si>
  <si>
    <t>NEWMP033M</t>
  </si>
  <si>
    <t>НАСОС "MINIPUMP" С ПРЕФИЛЬТРОМ 5,5М3/Ч, Н=8, 230В</t>
  </si>
  <si>
    <t>NEWMP050M</t>
  </si>
  <si>
    <t>Скиммер для пленочного бассейна 15 л. c широким раструбом подкл. внутр.  1½" (саморез) /PA00250V/</t>
  </si>
  <si>
    <t>PA00249C</t>
  </si>
  <si>
    <t>PA00249V</t>
  </si>
  <si>
    <t>PA00249.1V</t>
  </si>
  <si>
    <t>PAWS610</t>
  </si>
  <si>
    <t>PA00250.1V</t>
  </si>
  <si>
    <t>PA00251.1V</t>
  </si>
  <si>
    <t>PA00250C</t>
  </si>
  <si>
    <t>PA00250V</t>
  </si>
  <si>
    <t>ДОННЫЙ СЛИВ ПЛАСТИК POOLKING</t>
  </si>
  <si>
    <t>Донный слив для бетонного бассейна,  подкл. внутр. 2" /PA01467C/</t>
  </si>
  <si>
    <t>Донный слив для пленочного бассейна,  подкл. внутр. 2" /PA01467V/</t>
  </si>
  <si>
    <t>PA01467C</t>
  </si>
  <si>
    <t>PA01467V</t>
  </si>
  <si>
    <t>ФОРСУНКИ ПЛАСТИК POOLKING</t>
  </si>
  <si>
    <t>HL161900</t>
  </si>
  <si>
    <t>TR183199</t>
  </si>
  <si>
    <t>TR031392A</t>
  </si>
  <si>
    <t>PS-0801</t>
  </si>
  <si>
    <t>PS-0802</t>
  </si>
  <si>
    <t>PS-0803</t>
  </si>
  <si>
    <t>PS-0804</t>
  </si>
  <si>
    <t>PS-0306</t>
  </si>
  <si>
    <t>PS-0352-L</t>
  </si>
  <si>
    <t>PS-0307</t>
  </si>
  <si>
    <t>PS-0353-L</t>
  </si>
  <si>
    <t>PS-0308</t>
  </si>
  <si>
    <t>PS-0354-L</t>
  </si>
  <si>
    <t>PS-0205</t>
  </si>
  <si>
    <t>PS-0206</t>
  </si>
  <si>
    <t>PS-0252-L</t>
  </si>
  <si>
    <t>PS-0207</t>
  </si>
  <si>
    <t>КРЕПЛЕНИЕ СВЕТИЛЬНИКА 122600 ПОД БЕТОН  "PAHLEN"</t>
  </si>
  <si>
    <t>122601</t>
  </si>
  <si>
    <t>КРЕПЛЕНИЕ СВЕТИЛЬНИКА 122600 ПОД ПЛЕНКУ  "PAHLEN"</t>
  </si>
  <si>
    <t>B032LED</t>
  </si>
  <si>
    <t>СВЕТИЛЬНИК СВЕТОДИОДНЫЙ "STANDART" ИЗ ABS-ПЛАСТИКА С БЕЛЫМИ СВЕТОДИОДАМИ, КАБЕЛЕМ ПОД БЕТ. БАС.</t>
  </si>
  <si>
    <t>B039LED</t>
  </si>
  <si>
    <t>US007040</t>
  </si>
  <si>
    <t>Держатель трубн. ПВХ_d50мм,без клипсы/US007050/</t>
  </si>
  <si>
    <t>US007050</t>
  </si>
  <si>
    <t>Втулка клеевая, переходная,конический переход ПВХ</t>
  </si>
  <si>
    <t>Втулка ПВХ 1,0 МПа d_ 40*32 /US0054032/</t>
  </si>
  <si>
    <t>US0054032</t>
  </si>
  <si>
    <t>Втулка ПВХ 1,0 МПа d_ 50*40 /US0055040/</t>
  </si>
  <si>
    <t>US0055040</t>
  </si>
  <si>
    <t>Втулка ПВХ 1,0 МПа d_ 63*50 /US0056350/</t>
  </si>
  <si>
    <t>US0056350</t>
  </si>
  <si>
    <t>Конич. переход ПВХ 1,0 МПа d_ 63х50/US0046350/</t>
  </si>
  <si>
    <t>US0046350</t>
  </si>
  <si>
    <t>HL162500</t>
  </si>
  <si>
    <t>HL163000</t>
  </si>
  <si>
    <t>HL182500</t>
  </si>
  <si>
    <t>HL183000</t>
  </si>
  <si>
    <t>HL183500</t>
  </si>
  <si>
    <t>Насосы Pool King серии STP, SMP</t>
  </si>
  <si>
    <t>Насос STP  5 м³/час, 220В POOL KING /STP35/</t>
  </si>
  <si>
    <t>STP35</t>
  </si>
  <si>
    <t>Насос STP  6 м³/час, 220В POOL KING / STP50/</t>
  </si>
  <si>
    <t>STP50</t>
  </si>
  <si>
    <t>Насос STP  8 м³/час, 220В POOL KING /STP75/</t>
  </si>
  <si>
    <t>STP75</t>
  </si>
  <si>
    <t>Насос STP 10 м³/час, 220В POOL KING /STP100/</t>
  </si>
  <si>
    <t>STP100</t>
  </si>
  <si>
    <t>Насос SMP  8 м³/час, 220В POOL KING /SMP75/</t>
  </si>
  <si>
    <t>SMP75</t>
  </si>
  <si>
    <t>Валюта</t>
  </si>
  <si>
    <t>Насос для дозирования флокулянта, серия «DYNAMIK PRO» от 540 мл/ч до 5400 мл/ч</t>
  </si>
  <si>
    <t>Насос для дозирования флокулянта, серия «DYNAMIK PRO» от 975 мл/ч до 9750 мл/ч</t>
  </si>
  <si>
    <t>Приборы для контроля pH, Серии «BASIC»</t>
  </si>
  <si>
    <t>Приборы для контроля pH, Серии «BASIC» pH-1,5</t>
  </si>
  <si>
    <t>Приборы для контроля pH, Серии «BASIC» pH-5</t>
  </si>
  <si>
    <t>SPHBASPA0000</t>
  </si>
  <si>
    <t>SPHBASPA5000</t>
  </si>
  <si>
    <t>Приборы для контроля редокс-потенциала, Серии «BASIC»</t>
  </si>
  <si>
    <t>PS-0253-L</t>
  </si>
  <si>
    <t>PS-0208</t>
  </si>
  <si>
    <t>PS-0254-L</t>
  </si>
  <si>
    <t>PS-0106</t>
  </si>
  <si>
    <t>PS-0152-L</t>
  </si>
  <si>
    <t>PS-0107</t>
  </si>
  <si>
    <t>PS-0153-L</t>
  </si>
  <si>
    <t>PS-0108</t>
  </si>
  <si>
    <t>PS-0154-L</t>
  </si>
  <si>
    <t>PS-0400</t>
  </si>
  <si>
    <t>PS-0300</t>
  </si>
  <si>
    <t>US008063</t>
  </si>
  <si>
    <t>Держатель трубн. ПВХ высокий_d25мм,без клипсы/US008025/</t>
  </si>
  <si>
    <t>US008025</t>
  </si>
  <si>
    <t>Держатель трубн. ПВХ высокий_d32мм,без клипсы/US008032/</t>
  </si>
  <si>
    <t>US008032</t>
  </si>
  <si>
    <t>Держатель трубн. ПВХ_d25мм,без клипсы/US007025/</t>
  </si>
  <si>
    <t>US007025</t>
  </si>
  <si>
    <t>Держатель трубн. ПВХ_d32мм,без клипсы/US007032/</t>
  </si>
  <si>
    <t>US007032</t>
  </si>
  <si>
    <t>Держатель трубн. ПВХ_d40мм,без клипсы/US007040/</t>
  </si>
  <si>
    <t>Угол 45 ПВХ 1,6 МПа d_50мм /7102050/</t>
  </si>
  <si>
    <t>Угол 45 ПВХ 1,6 МПа d_63мм /7102063/</t>
  </si>
  <si>
    <t>Угол 45 ПВХ 1,6 МПа d_75мм /7102075/</t>
  </si>
  <si>
    <t>Угол 45 ПВХ 1,6 МПа d_90мм /7102090/</t>
  </si>
  <si>
    <t>Угол 45 ПВХ 1,6 МПа d_125мм /7102125/</t>
  </si>
  <si>
    <t>Угол 45 ПВХ 1,6 МПа d_32мм/7102032/</t>
  </si>
  <si>
    <t>Угол 45 ПВХ 1,6 МПа d_110мм /7102110/</t>
  </si>
  <si>
    <t>Угол 45 ПВХ 1,0 МПа d_200мм /7102200/</t>
  </si>
  <si>
    <t>Угол 90 ПВХ клеевое соединение</t>
  </si>
  <si>
    <t>Угол 90 ПВХ 1,6МПа  d _160мм/7101160/</t>
  </si>
  <si>
    <t>Угол 90 ПВХ 1,6МПа  d _140мм/7101140/</t>
  </si>
  <si>
    <t>Угол 90 ПВХ 1,6 МПа d _16мм/7101016/</t>
  </si>
  <si>
    <t>Угол 90 ПВХ 1,6 МПа d _20мм/7101020/</t>
  </si>
  <si>
    <t>Угол 90 ПВХ 1,6 МПа d _25мм/7101025/</t>
  </si>
  <si>
    <t>Угол 90 ПВХ 1,6МПа  d _110мм/7101110/</t>
  </si>
  <si>
    <t>Угол 90 ПВХ 1,6 МПа d _125мм/7101125/</t>
  </si>
  <si>
    <t>Угол 90 ПВХ 1,6 МПа d _40мм /7101040/</t>
  </si>
  <si>
    <t>Угол 90 ПВХ 1,6 МПа d _63мм/7101063/</t>
  </si>
  <si>
    <t>Угол 90 ПВХ 1,6 МПа d _75мм/7101075/</t>
  </si>
  <si>
    <t>дверь к боксу КТА 123 (для  А330Е) АВВ</t>
  </si>
  <si>
    <t>дверь к боксу КТА 124 (для А3440Е) АВВ</t>
  </si>
  <si>
    <t>Дверь стальная д/шкафов (1ряд)   А368 АВВ</t>
  </si>
  <si>
    <t>Дверь стальная д/шкафов (2ряда) А369 АВВ</t>
  </si>
  <si>
    <t>Дверь стальная д/шкафов (3ряда) А370 АВВ</t>
  </si>
  <si>
    <t>Дверь стальная д/шкафов (4ряда) А371 АВВ</t>
  </si>
  <si>
    <t>Шкаф для наружн. установки А310Е 1р. 12мод. АВВ</t>
  </si>
  <si>
    <t>Шкаф для наружн. установки А320Е 2р. 24мод. АВВ</t>
  </si>
  <si>
    <t>Насос SMP 10 м³/час, 220В POOL KING /SMP100/</t>
  </si>
  <si>
    <t>SMP100</t>
  </si>
  <si>
    <t>Насос SMP 17м³/час, 220В POOL KING /SMP150/</t>
  </si>
  <si>
    <t>SMP150</t>
  </si>
  <si>
    <t>Насосы GLONG серии CFRP</t>
  </si>
  <si>
    <t>ЖЕЛТЫЙ СВЕТОФИЛЬТР ДЛЯ СВЕТИЛЬНИКОВ "EXTRA PLANO"</t>
  </si>
  <si>
    <t>B040L33</t>
  </si>
  <si>
    <t>ЗЕЛЕНЫЙ СВЕТОФИЛЬТР ДЛЯ СВЕТИЛЬНИКОВ "EXTRA PLANO"</t>
  </si>
  <si>
    <t>B040L34</t>
  </si>
  <si>
    <t>СИНИЙ СВЕТОФИЛЬТР ДЛЯ СВЕТИЛЬНИКОВ "EXTRA PLANO"</t>
  </si>
  <si>
    <t>B03122</t>
  </si>
  <si>
    <t>КРАСНЫЙ СВЕТОФИЛЬТР ДЛЯ СВЕТИЛЬНИКОВ "STANDART"</t>
  </si>
  <si>
    <t>B03125</t>
  </si>
  <si>
    <t>ЖЕЛТЫЙ СВЕТОФИЛЬТР ДЛЯ СВЕТИЛЬНИКОВ "STANDART"</t>
  </si>
  <si>
    <t>B03124</t>
  </si>
  <si>
    <t>Насос FCP-S с префильтром  7,2 м3/час, 220 В P.King /FCP-370S/</t>
  </si>
  <si>
    <t>FCP-370S</t>
  </si>
  <si>
    <t>Насос FCP-S с префильтром 25,2 м3/час, 220 В P.King /FCP-1500S/</t>
  </si>
  <si>
    <t>FCP-1500S</t>
  </si>
  <si>
    <t>Насос FCP-S с префильтром 31,2 м3/час, 220 В P.King /FCP-2200S/</t>
  </si>
  <si>
    <t>Конич. переход ПВХ 1,6 МПа d_90-75х63/7108090/</t>
  </si>
  <si>
    <t>Конич. переход ПВХ 1,6 МПа d_110-90х75/7108110/</t>
  </si>
  <si>
    <t>Конич. переход ПВХ 1,6 МПа d_125-110х90/7108125/</t>
  </si>
  <si>
    <t>Конич. переход ПВХ 1,6 МПа d_140-125х110/7108140/</t>
  </si>
  <si>
    <t>Конич. переход ПВХ 1,0 МПа d_160-140х90/7108158/</t>
  </si>
  <si>
    <t>Конич. переход ПВХ 1,6 МПа d_25-20х16/7108025/</t>
  </si>
  <si>
    <t>Втулка ПВХ 1,6 МПа d_ 110*63/7106108/</t>
  </si>
  <si>
    <t>Втулка ПВХ 1,0 МПа d_ 160*90 /7106157/</t>
  </si>
  <si>
    <t>Конич. переход ПВХ 1,6 МПа d_90-75х50/7108089/</t>
  </si>
  <si>
    <t>Муфта переходная д. 63/50*40 с внутрен. резьбой для гидромассажа</t>
  </si>
  <si>
    <t>Муфта переходная д. 63/50*40 для гидромассажа</t>
  </si>
  <si>
    <t>Конич. переход ПВХ 1,6 МПа d_110-90х50/7108108/</t>
  </si>
  <si>
    <t>Конич. переход ПВХ 1,6 МПа d_75-63х40/7108074/</t>
  </si>
  <si>
    <t>Конич. переход ПВХ 1,6 МПа d_125-110х75/7108124/</t>
  </si>
  <si>
    <t>Конич. переход ПВХ 1,6 МПа d_90-75х40/7108088/</t>
  </si>
  <si>
    <t>Втулка ПВХ 1,0 МПа d_ 200*125 /7106203/</t>
  </si>
  <si>
    <t>Втулка ПВХ 1,6 МПа d_ 40*20 /7106040/</t>
  </si>
  <si>
    <t>Втулка ПВХ 1,6 МПа d_ 50*20 /7106050/</t>
  </si>
  <si>
    <t>Втулка ПВХ 1,6 МПа d_ 50*25 /7106051/</t>
  </si>
  <si>
    <t>Втулка ПВХ 1,6 МПа d_ 63*32 /7106063/</t>
  </si>
  <si>
    <t>Конич. переход ПВХ 1,6 МПа d_40-32х20/7108039/</t>
  </si>
  <si>
    <t>Втулка ПВХ 1,0 МПа d_ 200*160 /7106200/</t>
  </si>
  <si>
    <t>Конич. переход ПВХ 1,0 МПа d_200-180х110/7108198/</t>
  </si>
  <si>
    <t>Конич. переход ПВХ 1,0 МПа d_200-180х140/7108200/</t>
  </si>
  <si>
    <t>Конич. переход ПВХ 1,0 МПа d_160-140х110/7108159/</t>
  </si>
  <si>
    <t>Втулка ПВХ 1,6 МПа d_ 90*50 /7106088/</t>
  </si>
  <si>
    <t>Блок управления переливной ёмкостью NR-12-TRS-2 с демпфированным магнитным клапаном G 1/2"</t>
  </si>
  <si>
    <t>303.008.2030</t>
  </si>
  <si>
    <t>Kontrol TPR603 Два насоса Tekna TPR 603-PVDF. Датчики pH и редокс-потенциала (ORP).</t>
  </si>
  <si>
    <t>Kontrol TPR803 Два насоса Tekna TPR 803-PVDF. Датчики pH и редокс-потенциала (ORP).</t>
  </si>
  <si>
    <t>Потенциостатические панели управления, серия “Kontrol Chlorine Potentiostatic”</t>
  </si>
  <si>
    <t>“Kontrol Chlorine Potentiostatic” Kontrol TMP pH / хлор Два насоса со встроенными контроллерами по рН и хлору: Tekna TPR 603- PVDF и Tekna TМР 603-PVDF. Датчик pH и буферные растворы Рн БЕЗ ДАТЧИКА ХЛОРА</t>
  </si>
  <si>
    <t>“Kontrol Chlorine Potentiostatic” Kontrol TMP pH / хлор Два насоса со встроенными контроллерами по рН и хлору: Tekna TPR 603- PVDF и Tekna TМР 603-PVDF. Датчик pH и буферные растворы Рн С ДАТЧИКОМ ХЛОРА</t>
  </si>
  <si>
    <t>SPCTOPCA0038</t>
  </si>
  <si>
    <t>SPCTOPCA0R38</t>
  </si>
  <si>
    <t>Kontrol Chlo-rine Potentiostatic pH/Rx/Cl Насосов на борту нет. В комплект поставки входят датчики pH and Redox. Датчик измерения свободного хлора в комплект поставки не входит</t>
  </si>
  <si>
    <t>SPCTOPCA0032</t>
  </si>
  <si>
    <t>Адаптер 1"х1,5" (прожектора) НЕРЖ СТАЛЬ</t>
  </si>
  <si>
    <t>Адаптер 1"х1,5" (прожектора), плитка НЕРЖ СТАЛЬ</t>
  </si>
  <si>
    <t>ОБОРУДОВАНИЕ ДЛЯ СОРЕВНОВАНИЙ IML</t>
  </si>
  <si>
    <t>Дозирующий насос 24В  c регулируемым числом оборотов</t>
  </si>
  <si>
    <t>209.000.4805</t>
  </si>
  <si>
    <t>Блок управл. фильтрацией и нагревом Pool-Master-230-Digital, 220 В, 1кВт, (310.008.2248)</t>
  </si>
  <si>
    <t>310.008.2248</t>
  </si>
  <si>
    <t>Блок управл. фильтрацией и нагревом Pool-Control-250, 220/380В, 3кВт, защита до 8А (310.008.2440)</t>
  </si>
  <si>
    <t>310.008.2440</t>
  </si>
  <si>
    <t>АВТОМАТИЧЕСКИЙ ПЫЛЕСОС</t>
  </si>
  <si>
    <t>СБОРНО-РАЗБОРНЫЕ БАССЕЙНЫ, СПА</t>
  </si>
  <si>
    <t>СБОРНЫЕ БАССЕЙНЫ</t>
  </si>
  <si>
    <t>Клапан обратный ПВХ</t>
  </si>
  <si>
    <t>Шланг ПВХ полужёсткий D_40мм/28573/CZ21503440</t>
  </si>
  <si>
    <t>Шланг ПВХ полужёсткий D_50мм/28574/CZ21504350</t>
  </si>
  <si>
    <t>USU0263</t>
  </si>
  <si>
    <t>Обрат.клапан ПВХ 1,0 МПа d_50 (без пружины)/UBC02050/</t>
  </si>
  <si>
    <t>UBC02050</t>
  </si>
  <si>
    <t>ДОННЫЙ КРУГЛЫЙ СЛИВ ИЗ ABS-ПЛАСТИКА С ПАТРУБКОМ 2" БЕТ. БАС.</t>
  </si>
  <si>
    <t>A009L</t>
  </si>
  <si>
    <t>Трубн.держатель ПВХ_d75,без клипсы/7128075/</t>
  </si>
  <si>
    <t>Трубн.держатель ПВХ_d40,без клипсы/7128040/</t>
  </si>
  <si>
    <t>Трубн.держатель ПВХ_d32,без клипсы/7128032/</t>
  </si>
  <si>
    <t>Трубн.держатель ПВХ_d110,без клипсы/7128110/</t>
  </si>
  <si>
    <t>КОМПЛЕКТ ОБВЯЗКИ ДВУХСТРУЙНОГО ПРООТИВОТОКА "JET SWIM 2000" С ЗАКЛАДНОЙ ПОД БЕТОН</t>
  </si>
  <si>
    <t>1302010</t>
  </si>
  <si>
    <t>КОМПЛЕКТ ОБВЯЗКИ ДВУХСТРУЙНОГО ПРООТИВОТОКА "JET SWIM 2000" С ЗАКЛАДНОЙ ПОД ПЛАСТИК</t>
  </si>
  <si>
    <t>1302020</t>
  </si>
  <si>
    <t>КОМПЛЕКТ ОБВЯЗКИ ДВУХСТРУЙНОГО ПРООТИВОТОКА "JET SWIM 2000" С ЗАКЛАДНОЙ ПОД ПЛЕНКУ</t>
  </si>
  <si>
    <t>1302000</t>
  </si>
  <si>
    <t>ЛИЦЕВАЯ ЧАСТЬ ДВУХСТРУЙНОГО ПРОТИВОТОКА "JET SWIM 2000"</t>
  </si>
  <si>
    <t>1302090</t>
  </si>
  <si>
    <t>ПАНЕЛЬ УПРАВЛЕНИЯ 4 кВт</t>
  </si>
  <si>
    <t>BSW3000(three)</t>
  </si>
  <si>
    <t>НАВЕСНОЙ ПРОТИВОТОК С ОСВЕЩЕНИЕМ 58 М3/Ч 380 В</t>
  </si>
  <si>
    <t>BSW4000(three)</t>
  </si>
  <si>
    <t>ДОННЫЙ КРУГЛЫЙ СЛИВ ИЗ ABS-ПЛАСТИКА С ПАТРУБКОМ 1 1/2" ДЛЯ ПЛЕН. БАС.</t>
  </si>
  <si>
    <t>A0092L</t>
  </si>
  <si>
    <t>ДОННЫЙ КРУГЛЫЙ СЛИВ ИЗ ABS-ПЛАСТИКА С ПАТРУБКОМ 2" ДЛЯ ПЛЕН. БАС.</t>
  </si>
  <si>
    <t>20283</t>
  </si>
  <si>
    <t>ДОННЫЙ СЛИВ КВАДРАТНЫЙ С ПАТР. Д90 ДЛЯ БЕТ. БАС.</t>
  </si>
  <si>
    <t>20284</t>
  </si>
  <si>
    <t>ДОННЫЙ СЛИВ КВАДРАТНЫЙ С ПАТР. Д110 ДЛЯ БЕТ. БАС.</t>
  </si>
  <si>
    <t>20288</t>
  </si>
  <si>
    <t>ДОННЫЙ СЛИВ КВАДРАТНЫЙ С ПАТР. Д160 ДЛЯ БЕТ. БАС.</t>
  </si>
  <si>
    <t>20075</t>
  </si>
  <si>
    <t>ДОННЫЙ СЛИВ КВАДРАТНЫЙ С ПАТР. Д90 ДЛЯ ПЛЕН. БАС.</t>
  </si>
  <si>
    <t>20290</t>
  </si>
  <si>
    <t>ДОННЫЙ СЛИВ КВАДРАТНЫЙ С ПАТР. Д110 ДЛЯ ПЛЕН. БАС.</t>
  </si>
  <si>
    <t>20079</t>
  </si>
  <si>
    <t>ДОННЫЙ СЛИВ КВАДРАТНЫЙ С ПАТР. Д160 ДЛЯ ПЛЕН. БАС.</t>
  </si>
  <si>
    <t>11796</t>
  </si>
  <si>
    <t>ВОДОЗАБОР ИЗ АВS-ПЛАСТИКА, БЕТ. БАС, Д.90</t>
  </si>
  <si>
    <t>11795</t>
  </si>
  <si>
    <t>ВОДОЗАБОР ИЗ АВS-ПЛАСТИКА, ПЛЕН. БАС, Д.90</t>
  </si>
  <si>
    <t>08317</t>
  </si>
  <si>
    <t>Обрат.клапан ПВХ 1,0 МПа d_63 (без пружины)/UBC02063/</t>
  </si>
  <si>
    <t>USU0240</t>
  </si>
  <si>
    <t>НАСОС "FDN-21" ИЗ ЧУГУНА С ПРЕФИЛЬТРОМ 158,6М3/Ч, Н=10, 380В, 3000 ОБОРОТОВ В МИНУТУ</t>
  </si>
  <si>
    <t>1FN31250T4V</t>
  </si>
  <si>
    <t>Фильтр шпул. навивки Д.1600мм, 100м³/час, подкл. 4", сопл., доп.опции POOL KING /K1600сд/</t>
  </si>
  <si>
    <t>K1600сд</t>
  </si>
  <si>
    <t>Фильтр шпул. навивки Д.1800мм, 125м³/час, подкл. 6", сопл., доп.опции POOL KING /K1800сд/</t>
  </si>
  <si>
    <t>K1800сд</t>
  </si>
  <si>
    <t>Фильтр шпул. навивки Д.2000мм, 157м³/час, подкл. 6", сопл., доп.опции POOL KING /K2000сд/</t>
  </si>
  <si>
    <t>K2000сд</t>
  </si>
  <si>
    <t>Фильтр шпул. навивки Д.2300мм, 206м³/час, подкл. 8", сопл. POOL KING /K2300с/</t>
  </si>
  <si>
    <t>Переход ПВХ  с ВР 1,0 МПа d_ 40х1 1/4"/US011040/</t>
  </si>
  <si>
    <t>US011040</t>
  </si>
  <si>
    <t>Переход ПВХ  с ВР 1,0 МПа d_ 50х1 1/2" /US011050/</t>
  </si>
  <si>
    <t>US011050</t>
  </si>
  <si>
    <t>Переход ПВХ  с ВР 1,0 МПа d_ 63х2" /US011063/</t>
  </si>
  <si>
    <t>US011063</t>
  </si>
  <si>
    <t>Порошок pH минус, вес 2 кг</t>
  </si>
  <si>
    <t>Порошок pH минус, вес 5 кг</t>
  </si>
  <si>
    <t>Порошок pH минус, вес 45 кг</t>
  </si>
  <si>
    <t>Порошок pH плюс, вес 1,2 кг</t>
  </si>
  <si>
    <t>S800832H9</t>
  </si>
  <si>
    <t>L800827H1</t>
  </si>
  <si>
    <t>Жидкость pH минус, вес 28,14 кг</t>
  </si>
  <si>
    <t>L800847H1</t>
  </si>
  <si>
    <t>Жидкость pH плюс, вес 26,6 кг</t>
  </si>
  <si>
    <t>S800612H1</t>
  </si>
  <si>
    <t>S800623H1</t>
  </si>
  <si>
    <t>STABILIZER-Стабилизатор хлора в гранулах, вес 3 кг</t>
  </si>
  <si>
    <t>Нейтрализатор хлора, вес 10 кг</t>
  </si>
  <si>
    <t>АНАЛИЗ</t>
  </si>
  <si>
    <t>Таблетки</t>
  </si>
  <si>
    <t>A590110H1</t>
  </si>
  <si>
    <t>A590140H1</t>
  </si>
  <si>
    <t>A590165H1</t>
  </si>
  <si>
    <t>A590170H1</t>
  </si>
  <si>
    <t>A590194H1</t>
  </si>
  <si>
    <t>A590198H1</t>
  </si>
  <si>
    <t>A590190H1</t>
  </si>
  <si>
    <t>Таблетки DPD1, 100 шт</t>
  </si>
  <si>
    <t>Таблетки DPD3, 100 шт</t>
  </si>
  <si>
    <t>Таблетки DPD4, 100 шт</t>
  </si>
  <si>
    <t>Таблетки Phenol Red, 100 шт</t>
  </si>
  <si>
    <t>Таблетки ОБЩАЯ ЩЕЛОЧНОСТЬ, 100 шт</t>
  </si>
  <si>
    <t>Таблетки ОБЩАЯ ЖЕСТКОСТЬ, 100 шт</t>
  </si>
  <si>
    <t>Таблетки УРОВЕНЬ СТАБИЛИЗАЦИИ, 100 шт</t>
  </si>
  <si>
    <t>Таблетки для фотометра</t>
  </si>
  <si>
    <t>A590115H1</t>
  </si>
  <si>
    <t>Контактор А12-30-10 (12А АС3) катушка 24В АСSST1SBL161001R8110</t>
  </si>
  <si>
    <t>Контактор А16-30-10 (16А АС3) катушка 220В АСSST1SBL181001R8010</t>
  </si>
  <si>
    <t>Контактор А16-30-10 (16А АС3) катушка 24В АСSST1SBL181001R8110</t>
  </si>
  <si>
    <t>Контактор А26-30-10 (26А АС3) катушка 220В АСSST1SBL241001R8010</t>
  </si>
  <si>
    <t>Контактор А26-30-10 (26А АС3) катушка 24В АСSST1SBL241001R8110</t>
  </si>
  <si>
    <t>Контактор А30-30-10 (30А АС3) катушка 220В АСSST1SBL241001R8010</t>
  </si>
  <si>
    <t>Контактор А30-30-10 (30А АС3) катушка 24В АСSST1SBL241001R8110</t>
  </si>
  <si>
    <t>Контактор А40-30-10 (40А АС3) катушка 220В АСSST1SBL321001R8010</t>
  </si>
  <si>
    <t>Контактор А50-30-00 (50А АС3) катушка 220В АСSST1SBL351001R8000</t>
  </si>
  <si>
    <t>Контактор А63-30-00 (63А АС3) катушка 220В АСSST1SBL371001R8000</t>
  </si>
  <si>
    <t>Контактор А75-30-00 (75А АС3) катушка 220В АСSST1SBL411001R8000</t>
  </si>
  <si>
    <t>Контактор А95-30-00 (95А АС3) катушка управ. 220В  АС COS1SFL431001R8000</t>
  </si>
  <si>
    <t>Контактор А110-30-00 (110А АС3) катушка управ. 220В</t>
  </si>
  <si>
    <t>Типоряд В6, В7</t>
  </si>
  <si>
    <t>Миниконтактор В6-40-00 230В AC SSTGJL1211201R8000</t>
  </si>
  <si>
    <t>Миниконтактор В6-40-00 24В AC SSTGJL1211201R0001</t>
  </si>
  <si>
    <t>Миниконтактор В7-40-00 230В AC SSTGJL1311201R8000</t>
  </si>
  <si>
    <t>Миниконтактор В7-40-00 24В AC SSTGJL1311201R0001</t>
  </si>
  <si>
    <t>Миниконтактор  ВС 7-30-10 24В DS SSTGJL1313001R0101</t>
  </si>
  <si>
    <t>Распределительные щиты до 125А</t>
  </si>
  <si>
    <t>Для скрытой проводки с металл. дверью, U</t>
  </si>
  <si>
    <t>U 32 E Распред. щит в нишу 524*550*120 3ряд.72мод.</t>
  </si>
  <si>
    <t>U 41 E Распред. щит в нишу 700*325*120 4ряд.48мод.</t>
  </si>
  <si>
    <t>U 42 E Распред. щит в нишу 700*575*120 4ряд.96мод.</t>
  </si>
  <si>
    <t>U 43 E Распред. щит в нишу 700*825*120 4ряд.144мод</t>
  </si>
  <si>
    <t>310.000.0820</t>
  </si>
  <si>
    <t>WATERFRIEND exclusiv Chlor (MRD-3) Система для измерения и регулирования хлора, pH и Redox без доступа к сети Интернет</t>
  </si>
  <si>
    <t>НАТЯЖИТЕЛЬ ДЛЯ РАЗДЕЛИТ. ДОРОЖЕК, ЛАТУНЬ</t>
  </si>
  <si>
    <t>40572</t>
  </si>
  <si>
    <t>НАТЯЖИТЕЛЬ ДЛЯ РАЗДЕЛИТ. ДОРОЖЕК</t>
  </si>
  <si>
    <t>40513</t>
  </si>
  <si>
    <t>ПРУЖИНА ДЛЯ НАТЯЖ. РАЗДЕЛИТ. ДОРОЖЕК</t>
  </si>
  <si>
    <t>40510</t>
  </si>
  <si>
    <t>КРЮК ДЛЯ КРЕПЛЕНИЯ  РАЗДЕЛИТ. ДОРОЖЕК</t>
  </si>
  <si>
    <t>19950</t>
  </si>
  <si>
    <t>ФОРСУНКА ИЗ ABS-ПЛАСТИКА  С ВНЕШНЕЙ РЕЗЬБОЙ 2" И ВНУТР. Д.50 БЕТ. БАС.</t>
  </si>
  <si>
    <t>A039</t>
  </si>
  <si>
    <t>ФОРСУНКА ИЗ ABS-ПЛАСТИКА  С ВНЕШНЕЙ РЕЗЬБОЙ Д.63 ДЛЯ БЕТ. БАС.</t>
  </si>
  <si>
    <t>A030</t>
  </si>
  <si>
    <t>ФОРСУНКА ПОДКЛЮЧЕНИЯ ПЫЛЕСОСА ИЗ ABS-ПЛАСТИКА С ВНЕШНЕЙ РЕЗЬБОЙ Д.63 И ВНУТР. Д.50 БЕТ. БАС.</t>
  </si>
  <si>
    <t>A041</t>
  </si>
  <si>
    <t>АВТОМАТИЧ. "OF-LINE" ДОЗАТОР БРОМА ТРИХЛОРА ИЛИ КИСЛОРОДА, ЕМКОСТЬ 4 КГ</t>
  </si>
  <si>
    <t>АКВАМУЗЫКА</t>
  </si>
  <si>
    <t>H062e</t>
  </si>
  <si>
    <t>ВСТРАИВЫЕМЫЙ ПОДВОДНЫЙ ДИНАМИК КОРПУС ИЗ ABS-ПЛАСТИКА</t>
  </si>
  <si>
    <t>H062i</t>
  </si>
  <si>
    <t>ВСТРАИВЫЕМЫЙ ПОДВОДНЫЙ ДИНАМИК КОРПУС ИЗ НЕРЖ. СТАЛИ</t>
  </si>
  <si>
    <t>H062m</t>
  </si>
  <si>
    <t>ПОДВОДНЫЙ ДИНАМИК</t>
  </si>
  <si>
    <t>ОСВЕЩЕНИЕ</t>
  </si>
  <si>
    <t>B040L</t>
  </si>
  <si>
    <t xml:space="preserve">СВЕТИЛЬНИК "EXTRA PLANO" 100ВТ УНИВЕРСАЛЬНЫЙ  С ОПРАВОЙ ИЗ БЕЛОГО ABS-ПЛАСТИКА С КАБЕЛЕМ </t>
  </si>
  <si>
    <t>B032</t>
  </si>
  <si>
    <t>СВЕТИЛЬНИК "STANDART" 300ВТ, С ОПРАВОЙ ИЗ БЕЛОГО ABS-ПЛАСТИКА, С КАБЕЛЕМ 300ВТ ПОД БЕТОН</t>
  </si>
  <si>
    <t>B032P</t>
  </si>
  <si>
    <t>СВЕТИЛЬНИК "STANDART" 300ВТ, С ОПРАВОЙ ИЗ НЕРЖ. СТАЛИ С КАБЕЛЕМ, ПОД БЕТОН</t>
  </si>
  <si>
    <t>B039</t>
  </si>
  <si>
    <t>СВЕТИЛЬНИК "STANDART" 300ВТ С ОПРАВОЙ ИЗ ABS-ПЛАСТИКА, С КАБЕЛЕМ ПОД ПЛЕНКУ</t>
  </si>
  <si>
    <t>B039P</t>
  </si>
  <si>
    <t>СВЕТИЛЬНИК "STANDART" 300ВТ С ОПРАВОЙ ИЗ НЕРЖ. СТАЛИ, С КАБЕЛЕМ ПОД ПЛЕНКУ</t>
  </si>
  <si>
    <t>12250</t>
  </si>
  <si>
    <t>СВЕТИЛЬНИК "STANDART" 300ВТ, ИЗ НЕРЖ. СТАЛИ С КАБЕЛЕМ, ПОД БЕТОН</t>
  </si>
  <si>
    <t>12270</t>
  </si>
  <si>
    <t>Муфта разъемная ПВХ 1,0 МПа d_ 40/UU001040/</t>
  </si>
  <si>
    <t>UU001040</t>
  </si>
  <si>
    <t>Муфта разъемная ПВХ 1,0 МПа d_ 50/UU001050/</t>
  </si>
  <si>
    <t>UU001050</t>
  </si>
  <si>
    <t>Муфта разъемная ПВХ 1,0 МПа d_ 63/UU001063/</t>
  </si>
  <si>
    <t>UU001063</t>
  </si>
  <si>
    <t>Муфта разъемная 50 мм, 1½" /PA00400/</t>
  </si>
  <si>
    <t>PA00400</t>
  </si>
  <si>
    <t>Муфта разъемная ПВХ 1,0 МПа d_ 75/UU001075/</t>
  </si>
  <si>
    <t>UU001075</t>
  </si>
  <si>
    <t>Выключ. автоматич. XT1B 160 TDM 160-1600 3p F F</t>
  </si>
  <si>
    <t>Выключ. автоматич. XT1B 160 TDM 20-450 3p F F</t>
  </si>
  <si>
    <t>Выключ. автоматич. XT1B 160 TDM 25-450 3p F F</t>
  </si>
  <si>
    <t>Выключ. автоматич. XT1B 160 TDM 32-450 3p F F</t>
  </si>
  <si>
    <t>Выключ. автоматич. XT1B 160 TDM 40-450 3p F F</t>
  </si>
  <si>
    <t>Выключ. автоматич. XT1B 160 TDM 50-500 3p F F</t>
  </si>
  <si>
    <t>Выключ. автоматич. XT1B 160 TDM 63-630 3p F F</t>
  </si>
  <si>
    <t>Выключ. автоматич. XT1B 160 TDM 80-800 3p F F</t>
  </si>
  <si>
    <t>Выключ. автомат. XT3N до 250А</t>
  </si>
  <si>
    <t>Выключ. автоматич. XT3N 250 TDM 100-1000 3p F F</t>
  </si>
  <si>
    <t>Выключ. автоматич. XT3N 250 TDM 125-1250 3p F F</t>
  </si>
  <si>
    <t>Выключ. автоматич. XT3N 250 TDM 160-1600 3p F F</t>
  </si>
  <si>
    <t>Выключ. автоматич. XT3N 250 TDM 200-2000 3p F F</t>
  </si>
  <si>
    <t xml:space="preserve">ПЕРЕЛИВНОЙ ЛОТОК </t>
  </si>
  <si>
    <t>Тройник 90 ПВХ 1,0 МПа d _110мм/UST01110/</t>
  </si>
  <si>
    <t>UST01110</t>
  </si>
  <si>
    <t>Тройник 90 ПВХ 1,0 МПа d _160мм/UST01160/</t>
  </si>
  <si>
    <t>UST01160</t>
  </si>
  <si>
    <t>Тройник 90 ПВХ 1,0 МПа d _200мм/UST01200/</t>
  </si>
  <si>
    <t>UST01200</t>
  </si>
  <si>
    <t>Угол 45 ПВХ</t>
  </si>
  <si>
    <t>Угол 45 ПВХ 1,0 МПа d_ 40мм /USE01040/</t>
  </si>
  <si>
    <t>USE01040</t>
  </si>
  <si>
    <t>Угол 45 ПВХ 1,0 МПа d_ 50мм /USE01050/</t>
  </si>
  <si>
    <t>USE01050</t>
  </si>
  <si>
    <t>Угол 45 ПВХ 1,0 МПа d_ 63мм /USE01063/</t>
  </si>
  <si>
    <t>USE01063</t>
  </si>
  <si>
    <t>Угол 45 ПВХ 1,0 МПа d_ 25мм /USE01025/</t>
  </si>
  <si>
    <t>USE01025</t>
  </si>
  <si>
    <t>Угол 45 ПВХ 1,0 МПа d_ 32мм /USE01032/</t>
  </si>
  <si>
    <t>USE01032</t>
  </si>
  <si>
    <t>Угол 45 ПВХ 1,0 МПа d_ 75мм /USE01075/</t>
  </si>
  <si>
    <t>USE01075</t>
  </si>
  <si>
    <t>Угол 45 ПВХ 1,0 МПа d_ 90мм /USE01090/</t>
  </si>
  <si>
    <t>USE01090</t>
  </si>
  <si>
    <t>Угол 45 ПВХ 1,0 МПа d_110мм /USE01110/</t>
  </si>
  <si>
    <t>USE01110</t>
  </si>
  <si>
    <t>Угол 45 ПВХ 1,0 МПа d_160мм /USE01160/</t>
  </si>
  <si>
    <t>USE01160</t>
  </si>
  <si>
    <t>Угол 45 ПВХ 1,0 МПа d_200мм /USE01200/</t>
  </si>
  <si>
    <t>USE01200</t>
  </si>
  <si>
    <t>Угол 90 ПВХ</t>
  </si>
  <si>
    <t>Угол 90 ПВХ 1,0 МПа d _200мм /USE02200/</t>
  </si>
  <si>
    <t>USE02200</t>
  </si>
  <si>
    <t>Заглушки ПВХ</t>
  </si>
  <si>
    <t>Заглушка ПВХ 1,0 МПа d_ 40мм/US016040/</t>
  </si>
  <si>
    <t>US016040</t>
  </si>
  <si>
    <t>Заглушка ПВХ 1,0 МПа d_ 50мм/US016050/</t>
  </si>
  <si>
    <t>US016050</t>
  </si>
  <si>
    <t>Заглушка ПВХ 1,0 МПа d_ 63мм/US016063/</t>
  </si>
  <si>
    <t>US016063</t>
  </si>
  <si>
    <t>Заглушка ПВХ 1,0 МПа d_ 25мм/US016025/</t>
  </si>
  <si>
    <t>US016025</t>
  </si>
  <si>
    <t>FS650</t>
  </si>
  <si>
    <t>Клипса к трубн.держ. d110, /7129110/</t>
  </si>
  <si>
    <t>Клипса к трубн.держ. d50, /7129050/</t>
  </si>
  <si>
    <t>Клипса к трубн.держ. d63, /7129063/</t>
  </si>
  <si>
    <t>Клипса к трубн.держ. d75, /7129075/</t>
  </si>
  <si>
    <t>Клипса к трубн.держ. d90, /7129090/</t>
  </si>
  <si>
    <t>Трубн.держатель ПВХ_d90,без клипсы/7128090/</t>
  </si>
  <si>
    <t>НАСОС "GIANT" С ПРЕФИЛЬТРОМ 73 М3/Ч, Н=10, 380В, 2850 ОБОРОТОВ В МИНУТУ</t>
  </si>
  <si>
    <t>1GIA0559T4V</t>
  </si>
  <si>
    <t>НАСОС "GIANT" С ПРЕФИЛЬТРОМ 100 М3/Ч, Н=10, 380В, 2850 ОБОРОТОВ В МИНУТУ</t>
  </si>
  <si>
    <t>1GIA0750T4V</t>
  </si>
  <si>
    <t>НАСОС "GIANT" С ПРЕФИЛЬТРОМ 118 М3/Ч, Н=10, 380В, 2850 ОБОРОТОВ В МИНУТУ</t>
  </si>
  <si>
    <t>1GIA1000T4V</t>
  </si>
  <si>
    <t>НАСОС "GIANT" С ПРЕФИЛЬТРОМ 143 М3/Ч, Н=10, 380В, 2850 ОБОРОТОВ В МИНУТУ</t>
  </si>
  <si>
    <t>1GIA1250T4V</t>
  </si>
  <si>
    <t>НАСОС "GIANT" С ПРЕФИЛЬТРОМ 162 М3/Ч, Н=10, 380В, 2850 ОБОРОТОВ В МИНУТУ</t>
  </si>
  <si>
    <t>13510600000</t>
  </si>
  <si>
    <t>ЧУГУННЫЕ ПРЕФИЛЬТРЫ Д75/75</t>
  </si>
  <si>
    <t>13510800000</t>
  </si>
  <si>
    <t>ЧУГУННЫЕ ПРЕФИЛЬТРЫ Д90/90</t>
  </si>
  <si>
    <t>13530600000</t>
  </si>
  <si>
    <t>ЧУГУННЫЕ ПРЕФИЛЬТРЫ Д110/75</t>
  </si>
  <si>
    <t>13530800000</t>
  </si>
  <si>
    <t>ЧУГУННЫЕ ПРЕФИЛЬТРЫ Д110/90</t>
  </si>
  <si>
    <t>13531000000</t>
  </si>
  <si>
    <t>ЧУГУННЫЕ ПРЕФИЛЬТРЫ Д110/110</t>
  </si>
  <si>
    <t>13541000000</t>
  </si>
  <si>
    <t>ЧУГУННЫЕ ПРЕФИЛЬТРЫ Д140/110</t>
  </si>
  <si>
    <t>13541200000</t>
  </si>
  <si>
    <t>ЧУГУННЫЕ ПРЕФИЛЬТРЫ Д140/140</t>
  </si>
  <si>
    <t>13551200000</t>
  </si>
  <si>
    <t>ЧУГУННЫЕ ПРЕФИЛЬТРЫ Д160/140</t>
  </si>
  <si>
    <t>13551500000</t>
  </si>
  <si>
    <t>ЧУГУННЫЕ ПРЕФИЛЬТРЫ Д160/160</t>
  </si>
  <si>
    <t>13561500000</t>
  </si>
  <si>
    <t>ЧУГУННЫЕ ПРЕФИЛЬТРЫ Д225/160</t>
  </si>
  <si>
    <t>13651500000</t>
  </si>
  <si>
    <t>ЧУГУННЫЕ ПРЕФИЛЬТРЫ Д315/160</t>
  </si>
  <si>
    <t>13562000000</t>
  </si>
  <si>
    <t>ЧУГУННЫЕ ПРЕФИЛЬТРЫ Д315/225</t>
  </si>
  <si>
    <t>20231</t>
  </si>
  <si>
    <t>АМОРТИЗАЦИОННАЯ ВТУЛКА  Д63</t>
  </si>
  <si>
    <t>20232</t>
  </si>
  <si>
    <t>ГОРКА ПРЯМАЯ 1,8М</t>
  </si>
  <si>
    <t>АС 13.090</t>
  </si>
  <si>
    <t>Стеновой проход 1,5" 250 мм под пленку</t>
  </si>
  <si>
    <t>АС 13.100</t>
  </si>
  <si>
    <t>Стеновой проход 1,5" 350 мм под пленку</t>
  </si>
  <si>
    <t>АС 13.110</t>
  </si>
  <si>
    <t>Стеновой проход 2" 350 мм под пленку</t>
  </si>
  <si>
    <t>АС 13.091</t>
  </si>
  <si>
    <t>Стеновой проход 1,5" 250 мм под плитку</t>
  </si>
  <si>
    <t>АС 13.101</t>
  </si>
  <si>
    <t>Стеновой проход 1,5" 350 мм под плитку</t>
  </si>
  <si>
    <t>АС 13.111</t>
  </si>
  <si>
    <t>Стеновой проход 2" 350 мм под плитку</t>
  </si>
  <si>
    <t>АС 13.060</t>
  </si>
  <si>
    <t>Заглушка для водного пылесоса</t>
  </si>
  <si>
    <t>АС 02.330/L</t>
  </si>
  <si>
    <t>АС 02.350/L</t>
  </si>
  <si>
    <t>АС 02.340/L</t>
  </si>
  <si>
    <t>АС 04.421</t>
  </si>
  <si>
    <t>Гейзер Д 420, плитка</t>
  </si>
  <si>
    <t>АС 04.481</t>
  </si>
  <si>
    <t>Гейзер Д 480, плитка</t>
  </si>
  <si>
    <t>АС 04.201</t>
  </si>
  <si>
    <t>Сиденье аэромассажное, плитка</t>
  </si>
  <si>
    <t>АС 04.200</t>
  </si>
  <si>
    <t>Сиденье аэромассажное</t>
  </si>
  <si>
    <t>АС 04.020</t>
  </si>
  <si>
    <t>Лежак воздушного массажа двойной (пленка)</t>
  </si>
  <si>
    <t>АС 04.021</t>
  </si>
  <si>
    <t>Лежак воздушного массажа двойной (плитка)</t>
  </si>
  <si>
    <t>НАСОС "DOLL" С ПРЕФИЛЬТРОМ 66М3/Ч, Н=10, 380В</t>
  </si>
  <si>
    <t>HP-550T (08005)</t>
  </si>
  <si>
    <t>НАСОС "DOLL" С ПРЕФИЛЬТРОМ 78М3/Ч, Н=10, 380В</t>
  </si>
  <si>
    <t>1MIN0030M2V</t>
  </si>
  <si>
    <t>НАСОС "MINI" С ПРЕФИЛЬТРОМ 6,5 М3/Ч, Н=10, 230В</t>
  </si>
  <si>
    <t>1MIN0050M2V</t>
  </si>
  <si>
    <t>НАСОС "MINI" С ПРЕФИЛЬТРОМ 10 М3/Ч, Н=10, 230В</t>
  </si>
  <si>
    <t>1MIN0080M2V</t>
  </si>
  <si>
    <t>НАСОС "MINI" С ПРЕФИЛЬТРОМ 13,2 М3/Ч, Н=10, 230В</t>
  </si>
  <si>
    <t>1MAX0150T4V</t>
  </si>
  <si>
    <t>НАСОС "MAXI" С ПРЕФИЛЬТРОМ 15,9 М3/Ч, Н=10, 380В</t>
  </si>
  <si>
    <t>1MAX0200T4V</t>
  </si>
  <si>
    <t>НАСОС "MAXI" С ПРЕФИЛЬТРОМ 24,5 М3/Ч, Н=10, 380В</t>
  </si>
  <si>
    <t>1MAX0300T4V</t>
  </si>
  <si>
    <t>НАСОС "MAXI" С ПРЕФИЛЬТРОМ 38,1 М3/Ч, Н=10, 380В</t>
  </si>
  <si>
    <t>1MAX0400T4V</t>
  </si>
  <si>
    <t>НАСОС "MAXI" С ПРЕФИЛЬТРОМ 51,7 М3/Ч, Н=10, 380В</t>
  </si>
  <si>
    <t>120100</t>
  </si>
  <si>
    <t>НАСОС "BRONZE" ИЗ БРОНЗЫ С ПРЕФИЛЬТРОМ 6,5 М3/Ч, Н=10, 380В</t>
  </si>
  <si>
    <t>120105</t>
  </si>
  <si>
    <t>НАСОС "BRONZE" ИЗ БРОНЗЫ С ПРЕФИЛЬТРОМ 13М3/Ч, Н=10, 380В</t>
  </si>
  <si>
    <t>120110</t>
  </si>
  <si>
    <t>НАСОС "BRONZE" ИЗ БРОНЗЫ С ПРЕФИЛЬТРОМ 17,5М3/Ч, Н=10, 380В</t>
  </si>
  <si>
    <t>120115</t>
  </si>
  <si>
    <t>НАСОС "BRONZE" ИЗ БРОНЗЫ С ПРЕФИЛЬТРОМ 21,5М3/Ч, Н=10, 380В</t>
  </si>
  <si>
    <t>120120</t>
  </si>
  <si>
    <t>НАСОС "BRONZE" ИЗ БРОНЗЫ С ПРЕФИЛЬТРОМ 28М3/Ч, Н=10, 380В</t>
  </si>
  <si>
    <t>120200</t>
  </si>
  <si>
    <t>НАСОС "BRONZE" ИЗ БРОНЗЫ С ПРЕФИЛЬТРОМ 6,5М3/Ч, Н=10, 230В</t>
  </si>
  <si>
    <t>120205</t>
  </si>
  <si>
    <t>НАСОС "BRONZE" ИЗ БРОНЗЫ С ПРЕФИЛЬТРОМ 13М3/Ч, Н=10, 230В</t>
  </si>
  <si>
    <t>120210</t>
  </si>
  <si>
    <t>НАСОС "BRONZE" ИЗ БРОНЗЫ С ПРЕФИЛЬТРОМ 17,5М3/Ч, Н=10, 230В</t>
  </si>
  <si>
    <t>120215</t>
  </si>
  <si>
    <t>НАСОС "BRONZE" ИЗ БРОНЗЫ С ПРЕФИЛЬТРОМ 21,5М3/Ч, Н=10, 230В</t>
  </si>
  <si>
    <t>120220</t>
  </si>
  <si>
    <t>НАСОС "BRONZE" ИЗ БРОНЗЫ С ПРЕФИЛЬТРОМ 28М3/Ч, Н=10, 230В</t>
  </si>
  <si>
    <t>112211</t>
  </si>
  <si>
    <t>НАСОС "BRONZE" ИЗ БРОНЗЫ С ПРЕФИЛЬТРОМ 45М3/Ч, Н=10, 380В</t>
  </si>
  <si>
    <t>1FN30200T4V</t>
  </si>
  <si>
    <t>НАСОС "FDN-14" ИЗ ЧУГУНА С ПРЕФИЛЬТРОМ 30,4М3/Ч, Н=10, 380В, 3000 ОБОРОТОВ В МИНУТУ</t>
  </si>
  <si>
    <t>1FN30300T4V</t>
  </si>
  <si>
    <t>НАСОС "FDN-15" ИЗ ЧУГУНА С ПРЕФИЛЬТРОМ 38,2М3/Ч, Н=10, 380В, 3000 ОБОРОТОВ В МИНУТУ</t>
  </si>
  <si>
    <t>1FN30406T4V</t>
  </si>
  <si>
    <t>НАСОС "FDN-16" ИЗ ЧУГУНА С ПРЕФИЛЬТРОМ 45,4М3/Ч, Н=10, 380В, 3000 ОБОРОТОВ В МИНУТУ</t>
  </si>
  <si>
    <t>1FN30407T4V</t>
  </si>
  <si>
    <t>НАСОС "FDN-17" ИЗ ЧУГУНА С ПРЕФИЛЬТРОМ 76,5М3/Ч, Н=10, 380В, 3000 ОБОРОТОВ В МИНУТУ</t>
  </si>
  <si>
    <t>1FN30558T4V</t>
  </si>
  <si>
    <t>НАСОС "FDN-18" ИЗ ЧУГУНА С ПРЕФИЛЬТРОМ 81,4М3/Ч, Н=10, 380В, 3000 ОБОРОТОВ В МИНУТУ</t>
  </si>
  <si>
    <t>1FN30559T4V</t>
  </si>
  <si>
    <t>НАСОС "FDN-19" ИЗ ЧУГУНА С ПРЕФИЛЬТРОМ 113,7М3/Ч, Н=10, 380В, 3000 ОБОРОТОВ В МИНУТУ</t>
  </si>
  <si>
    <t>1FN30750T4V</t>
  </si>
  <si>
    <t>НАСОС "FDN-20" ИЗ ЧУГУНА С ПРЕФИЛЬТРОМ 145,1М3/Ч, Н=10, 380В, 3000 ОБОРОТОВ В МИНУТУ</t>
  </si>
  <si>
    <t>1FN31000T4V</t>
  </si>
  <si>
    <t>USU0232</t>
  </si>
  <si>
    <t>Тройник 90 ПВХ 1,6 МПа d _16мм/7103016/</t>
  </si>
  <si>
    <t>Тройник 90 ПВХ 1,6 МПа d _25мм/7103025/</t>
  </si>
  <si>
    <t>Тройник 90 ПВХ 1,6 МПа d _50мм/7103050/</t>
  </si>
  <si>
    <t>Тройник 90 ПВХ 1,6 МПа d _63мм/7103063/</t>
  </si>
  <si>
    <t>Тройник 90 ПВХ 1,6 МПа d _125мм/7103125/</t>
  </si>
  <si>
    <t>Тройник 90 ПВХ 1,6 МПа d _140мм/7103140/</t>
  </si>
  <si>
    <t>Тройник 90 ПВХ 1,6 МПа d _50 х 1" внут.рез. /7304052/</t>
  </si>
  <si>
    <t>Тройник редукционный 50-32 /7104052</t>
  </si>
  <si>
    <t>Тройник рекукционный 50/20/50 /7104050</t>
  </si>
  <si>
    <t>Тройник редукционный 75-50  /7104074/</t>
  </si>
  <si>
    <t>Тройник редукционный 90-50  /7104088/</t>
  </si>
  <si>
    <t>Тройник редукционный 110-50  /7104107/</t>
  </si>
  <si>
    <t>Тройник редукционный 110-75  /7104109/</t>
  </si>
  <si>
    <t>Тройник редукционный 140-75  /7104137/</t>
  </si>
  <si>
    <t>Тройник редукционный 140-110  /7104139/</t>
  </si>
  <si>
    <t>Тройник 90 ПВХ 1,6 МПа d _160мм/7103160/</t>
  </si>
  <si>
    <t>Тройник 90 ПВХ 1,6 МПа d _200мм/7103200/</t>
  </si>
  <si>
    <t>Угол 45 ПВХ резьбовое соединение</t>
  </si>
  <si>
    <t>Угол 45 ПВХ, внутр. резьба, 50х1½" /7302050</t>
  </si>
  <si>
    <t>Угол 45 ПВХ, внутр. резьба, 63х2" /7302063</t>
  </si>
  <si>
    <t>Угол 45 ПВХ клеевое соединение</t>
  </si>
  <si>
    <t>Угол 45 ПВХ 1,0 МПа d_160мм /7102160/</t>
  </si>
  <si>
    <t>Угол 45 ПВХ 1,0 МПа d_140мм /7102140/</t>
  </si>
  <si>
    <t>Угол 45 ПВХ 1,6 МПа d_16мм /7102016/</t>
  </si>
  <si>
    <t>Угол 45 ПВХ 1,6 МПа d_20мм /7102020/</t>
  </si>
  <si>
    <t>Угол 45 ПВХ 1,6 МПа d_25мм /7102025/</t>
  </si>
  <si>
    <t>Угол 45 ПВХ 1,6 МПа d_40мм /7102040/</t>
  </si>
  <si>
    <t>ФИЛЬТР "IML" Д350 5,5м3/ч С ВЕРХНИМ ПОДКЛЮЧЕНИЕМ С ВЕНТИЛЕМ В КОМПЛЕКТЕ</t>
  </si>
  <si>
    <t>FT500</t>
  </si>
  <si>
    <t>Клей, Очиститель  ПВХ</t>
  </si>
  <si>
    <t>Клей ПВХ Tangit 200ml /02426</t>
  </si>
  <si>
    <t>Переход ПВХ  с ВР 1,6 МПа d_20х1/2" /7305020/</t>
  </si>
  <si>
    <t>Переход ПВХ  с ВР 1,6 МПа d_25х3/4" /7305025/</t>
  </si>
  <si>
    <t>Переход ПВХ  с ВР 1,6 МПа d_32х1" /7305032/</t>
  </si>
  <si>
    <t>Переход ПВХ  с ВР 1,6 МПа d_32х3/4" /7305033/</t>
  </si>
  <si>
    <t>Переход ПВХ  с ВР 1,6 МПа d_40х1 1/4"/7305040/</t>
  </si>
  <si>
    <t>Переход ПВХ  с ВР 1,6 МПа d_63х2" /7305063/</t>
  </si>
  <si>
    <t>Переход ПВХ  с ВР 1,6 МПа d_90х3" /7305090/</t>
  </si>
  <si>
    <t>Переход ПВХ  с ВР 1,6 МПа d_16х3/8" /7305016/</t>
  </si>
  <si>
    <t>Трубн.держатель ПВХ_d20,без клипсы/7128020/</t>
  </si>
  <si>
    <t>Трубн.держатель ПВХ_d25,без клипсы/7128025/</t>
  </si>
  <si>
    <t>ФИЛЬТР "HORIZONTAL" Д. 1050, ДЛ. 2.7 М, ПАТР. Д.140 100М3/Ч, СКОРОСТЬ 40</t>
  </si>
  <si>
    <t>133020006</t>
  </si>
  <si>
    <t>ФИЛЬТР "HORIZONTAL" Д. 1200, ДЛ. 1.9 М, ПАТР. Д.110 39М3/Ч, СКОРОСТЬ 20</t>
  </si>
  <si>
    <t>133030006</t>
  </si>
  <si>
    <t>ФИЛЬТР "HORIZONTAL" Д. 1200, ДЛ. 1.9 М, ПАТР. Д.125 59М3/Ч, СКОРОСТЬ 30</t>
  </si>
  <si>
    <t>133040006</t>
  </si>
  <si>
    <t>ФИЛЬТР "HORIZONTAL" Д. 1200, ДЛ. 1.9 М, ПАТР. Д.140 79М3/Ч, СКОРОСТЬ 40</t>
  </si>
  <si>
    <t>133020007</t>
  </si>
  <si>
    <t>ФИЛЬТР "HORIZONTAL" Д. 1200, ДЛ. 2.3 М, ПАТР. Д.110 48М3/Ч, СКОРОСТЬ 20</t>
  </si>
  <si>
    <t>133030007</t>
  </si>
  <si>
    <t>ФИЛЬТР "HORIZONTAL" Д. 1200, ДЛ. 2.3 М, ПАТР. Д.140 73М3/Ч, СКОРОСТЬ 30</t>
  </si>
  <si>
    <t>133040007</t>
  </si>
  <si>
    <t>ФИЛЬТР "HORIZONTAL" Д. 1200, ДЛ. 2.3 М, ПАТР. Д.160 97М3/Ч, СКОРОСТЬ 40</t>
  </si>
  <si>
    <t>133020008</t>
  </si>
  <si>
    <t>Муфта ПВХ 1,0 МПа d_200/US003200/</t>
  </si>
  <si>
    <t>US003200</t>
  </si>
  <si>
    <t>Муфта разъемная ПВХ</t>
  </si>
  <si>
    <t>HP13500</t>
  </si>
  <si>
    <t>HP13600</t>
  </si>
  <si>
    <t>HP13700</t>
  </si>
  <si>
    <t>Фильтры HК с высокой загрузкой</t>
  </si>
  <si>
    <t>HK15800A</t>
  </si>
  <si>
    <t>HK15900A</t>
  </si>
  <si>
    <t>HK151000A</t>
  </si>
  <si>
    <t xml:space="preserve">Дроссельная заслонка без монтаж.комп. D.125 (EPDM) </t>
  </si>
  <si>
    <t>Дроссельная заслонка без монтаж.комп. D_090 /2100003/</t>
  </si>
  <si>
    <t>Дроссельная заслонка без монтаж.комп. D_110 /2100004/</t>
  </si>
  <si>
    <t>Хлор в гранулах 45.0 кг,GRANULAR;hth/H 800 009 H1/30735</t>
  </si>
  <si>
    <t>Порошок-шок 2.0кг. hth /H 800 107 H2/76054/30742</t>
  </si>
  <si>
    <t>Порошок-шок 5.0кг. hth /H 800 105 H2/76056</t>
  </si>
  <si>
    <t>Хлор в гранулах  2.5кг,GRANULAR;hth/H 800 000 H4/30032</t>
  </si>
  <si>
    <t>Н 800 029 Н1/30739</t>
  </si>
  <si>
    <t>Н 800 028 Н1/72299</t>
  </si>
  <si>
    <t>H 800 007 H1/72303</t>
  </si>
  <si>
    <t>H 800 004 H4/30741</t>
  </si>
  <si>
    <t>H 800 044 H9/30738</t>
  </si>
  <si>
    <t>H 800 009 H1/30735</t>
  </si>
  <si>
    <t>H 800 107 H2/76054/30742</t>
  </si>
  <si>
    <t>H 800 105 H2/76056</t>
  </si>
  <si>
    <t>H 800 000 H4/30032</t>
  </si>
  <si>
    <t>ХИМИЯ BAYROL</t>
  </si>
  <si>
    <t>Химия Маркопул Кемиклс</t>
  </si>
  <si>
    <t>Профилактика и коррекция Маркопул Кемиклс</t>
  </si>
  <si>
    <t>КАЛЬЦИСТАБ, стабилизатор жесткости, жидкий флакон 1 л /(1уп=14шт)</t>
  </si>
  <si>
    <t>КАЛЬЦИСТАБ, стабилизатор жесткости, жидкий флакон 0,5 л /(1уп=10шт)</t>
  </si>
  <si>
    <t>Набор для окрашивания воды бассейна (5 Цветов)</t>
  </si>
  <si>
    <t>ПУЛКОЛОР, набор жидких красителей, 5 флаконов по 0,5л, коробка  2,5 кг /(1уп=4шт)</t>
  </si>
  <si>
    <t>АЛЬГИТИНН (Альгицид) флакон 1л /(1уп=14шт)</t>
  </si>
  <si>
    <t>АЛЬГИТИНН (Альгицид) непенящийся канистра 10л</t>
  </si>
  <si>
    <t>АЛЬГИТИНН (Альгицид) канистра 10л</t>
  </si>
  <si>
    <t>АЛЬГИТИНН (Альгицид) непенящийся флакон 1л /(1уп=14шт)</t>
  </si>
  <si>
    <t>Щетка для подводного пылесоса стандартная /PAVH240/</t>
  </si>
  <si>
    <t>Щетка для подводного пылесоса треугольная /PAVH230/</t>
  </si>
  <si>
    <t>Щётка для стен с щетинами 26 см /PAWB120/</t>
  </si>
  <si>
    <t xml:space="preserve">Сачёк большой /PALS350/ </t>
  </si>
  <si>
    <t>Сачёк стандартный /PALS340/</t>
  </si>
  <si>
    <t>Шланг разрезной 1¼" (32мм), секция 1м, длина 9м./8288BU/</t>
  </si>
  <si>
    <t>Шланг разрезной 1½" (38мм), секция 1м, длина 9 м./8888BU/</t>
  </si>
  <si>
    <t>Шланг для п/пылесоса  7 м, d.1½"-38мм /PAMA829M7PE</t>
  </si>
  <si>
    <t>Шланг для п/пылесоса 15 м, d.1½"-38мм /PAMA829M15PE</t>
  </si>
  <si>
    <t>Шланг для п/пылесоса  9 м, d.1½"-38мм /PAMA829M9PE</t>
  </si>
  <si>
    <t>Шланг для п/пылесоса 12 м, d.1½"-38мм /PAMA829M12PE</t>
  </si>
  <si>
    <t>PAAP1020</t>
  </si>
  <si>
    <t>PAAP1030</t>
  </si>
  <si>
    <t>PAVH280</t>
  </si>
  <si>
    <t>PAVH240</t>
  </si>
  <si>
    <t>PAVH230</t>
  </si>
  <si>
    <t>PAWB120</t>
  </si>
  <si>
    <t>PAWB100</t>
  </si>
  <si>
    <t>PALS350</t>
  </si>
  <si>
    <t>PALS340</t>
  </si>
  <si>
    <t>ЛЕСТНИЦА "STANDARD", 3 СТ. "LUXE", AISI-316</t>
  </si>
  <si>
    <t xml:space="preserve">ЛЕСТНИЦА "STANDARD", 4 СТ. "LUXE", AISI-316 </t>
  </si>
  <si>
    <t>ЛЕСТНИЦА "STANDARD", 5 СТ. "LUXE", AISI-316</t>
  </si>
  <si>
    <t>ЛЕСТНИЦА "MURO", 2 СТ. "LUXE", AISI-304</t>
  </si>
  <si>
    <t>ЛЕСТНИЦА "MURO", 3 СТ. "LUXE", AISI-304</t>
  </si>
  <si>
    <t>ЛЕСТНИЦА "MURO", 4 СТ. "LUXE", AISI-304</t>
  </si>
  <si>
    <t>ЛЕСТНИЦА "MURO", 5 СТ. "LUXE", AISI-304</t>
  </si>
  <si>
    <t xml:space="preserve">ЛЕСТНИЦА "MURO", 3 СТ. "LUXE", AISI-316 </t>
  </si>
  <si>
    <t xml:space="preserve">ЛЕСТНИЦА "MURO", 4 СТ. "LUXE", AISI-316 </t>
  </si>
  <si>
    <t>ЛЕСТНИЦА "MURO", 5 СТ. "LUXE", AISI-316</t>
  </si>
  <si>
    <t>ЛЕСТНИЦА "MIXTO", 3 СТ. "LUXE", AISI-304</t>
  </si>
  <si>
    <t>ЛЕСТНИЦА "MIXTO", 4 СТ. "LUXE", AISI-304</t>
  </si>
  <si>
    <t>ЛЕСТНИЦА "MIXTO", 5 СТ. "LUXE", AISI-304</t>
  </si>
  <si>
    <t>ЛЕСТНИЦА "MIXTO", 3 СТ. "LUXE", AISI-316</t>
  </si>
  <si>
    <t xml:space="preserve">ЛЕСТНИЦА "MIXTO", 4 СТ. "LUXE", AISI-316 </t>
  </si>
  <si>
    <t>ЛЕСТНИЦА "MIXTO", 5 СТ. "LUXE", AISI-316</t>
  </si>
  <si>
    <t>8921</t>
  </si>
  <si>
    <t>ЛЕСТНИЦЫ "OV", 3 СТ. "LUXE", AISI-304</t>
  </si>
  <si>
    <t>8922</t>
  </si>
  <si>
    <t>ЛЕСТНИЦЫ "OV", 4 СТ. "LUXE", AISI-304</t>
  </si>
  <si>
    <t>8923</t>
  </si>
  <si>
    <t>ЛЕСТНИЦЫ "OV", 5 СТ. "LUXE", AISI-304</t>
  </si>
  <si>
    <t>ЛЕСТНИЦЫ "OVERFLOW", 2 СТ. "LUXE", AISI-316</t>
  </si>
  <si>
    <t>ЛЕСТНИЦЫ "OVERFLOW", 3 СТ. "LUXE", AISI-316</t>
  </si>
  <si>
    <t>Дезальгин 3 л Bayrol</t>
  </si>
  <si>
    <t>Аквабром альгицид 3л Bayrol</t>
  </si>
  <si>
    <t>Дезальгин С 30л Bayrol</t>
  </si>
  <si>
    <t>Дезальгин джет 1 л Bayrol</t>
  </si>
  <si>
    <t>Шланг ПВХ полужёсткий D_63мм/28575/CZ21505563</t>
  </si>
  <si>
    <t>Трубы ПВХ</t>
  </si>
  <si>
    <t>Y00TV019</t>
  </si>
  <si>
    <t>Y00TV017</t>
  </si>
  <si>
    <t>Y00TV020</t>
  </si>
  <si>
    <t>Y00TV021</t>
  </si>
  <si>
    <t>Y00TV005</t>
  </si>
  <si>
    <t>Y00TV006</t>
  </si>
  <si>
    <t>Y00TV007</t>
  </si>
  <si>
    <t>Y00TV018</t>
  </si>
  <si>
    <t>Y00TV010</t>
  </si>
  <si>
    <t>Y00TV008</t>
  </si>
  <si>
    <t>Y00TV011</t>
  </si>
  <si>
    <t>Y00TV013</t>
  </si>
  <si>
    <t>Y00TV009</t>
  </si>
  <si>
    <t>CZ21506575</t>
  </si>
  <si>
    <t>Муфта ПВХ 1,6 МПа d_200/7105200/</t>
  </si>
  <si>
    <t>Муфта ПВХ 1,6 МПа d_50/7105050/</t>
  </si>
  <si>
    <t>Муфта ПВХ 1,6 МПа d_75/7105075/</t>
  </si>
  <si>
    <t>Насос FCP-S с префильтром 11,7 м3/час, 220 В P.King /FCP-550S/</t>
  </si>
  <si>
    <t>FCP-550S</t>
  </si>
  <si>
    <t>Насос FCP-S с префильтром 13,8 м3/час, 220 В P.King /FCP-750S/</t>
  </si>
  <si>
    <t>FCP-750S</t>
  </si>
  <si>
    <t>Насос FCP-S с префильтром 19 м3/час, 220 В P.King /FCP-1100S2/</t>
  </si>
  <si>
    <t>FCP-1100S2</t>
  </si>
  <si>
    <t>Насос FCP-S с префильтром  5 м3/час, 220 В P.King /FCP-250S/</t>
  </si>
  <si>
    <t>FCP-250S</t>
  </si>
  <si>
    <t>ЛЕСТНИЦА "STANDARD", 3 СТ. "LUXE", AISI-304</t>
  </si>
  <si>
    <t>ЛЕСТНИЦА "STANDARD", 4 СТ. "LUXE", AISI-304</t>
  </si>
  <si>
    <t>ЛЕСТНИЦА "STANDARD", 5 СТ. "LUXE", AISI-304</t>
  </si>
  <si>
    <t>ПЛЕНКА ПВХ АМ</t>
  </si>
  <si>
    <t>Электрика</t>
  </si>
  <si>
    <t>Автоматические выключатели АВВ 1п</t>
  </si>
  <si>
    <t>ABB Aвтоматич. выкл-ль 1-пол. SH201L C6</t>
  </si>
  <si>
    <t>ABB Aвтоматич. выкл-ль 1-пол.SH201L C10</t>
  </si>
  <si>
    <t>ABB Aвтоматич. выкл-ль 1-пол.SH201L C16</t>
  </si>
  <si>
    <t>ABB Aвтоматич. выкл-ль 1-пол.SH201L C20</t>
  </si>
  <si>
    <t>ABB Aвтоматич. выкл-ль 1-пол.SH201L C25</t>
  </si>
  <si>
    <t>ABB Aвтоматич. выкл-ль 1-пол.SH201L C32</t>
  </si>
  <si>
    <t>ABB Aвтоматич. выкл-ль 1-пол.SH201L C40</t>
  </si>
  <si>
    <t>ABB Aвтоматич.выкл-ль 1-пол.S201C50</t>
  </si>
  <si>
    <t>ABB Aвтоматич.выкл-ль 1-пол.S201C63</t>
  </si>
  <si>
    <t>Автоматические выключатели АВВ 2п</t>
  </si>
  <si>
    <t>ABB Aвтоматич. выкл-ль 2-пол. SH202L C6</t>
  </si>
  <si>
    <t>ABB Aвтоматич. выкл-ль 2-пол.SH202L C10</t>
  </si>
  <si>
    <t>ABB Aвтоматич. выкл-ль 2-пол.SH202L C16</t>
  </si>
  <si>
    <t>ABB Aвтоматич. выкл-ль 2-пол.SH202L C20</t>
  </si>
  <si>
    <t>ABB Aвтоматич. выкл-ль 2-пол.SH202L C25</t>
  </si>
  <si>
    <t>ABB Aвтоматич. выкл-ль 2-пол.SH202L C32</t>
  </si>
  <si>
    <t>ABB Aвтоматич. выкл-ль 2-пол.SH202L C40</t>
  </si>
  <si>
    <t>ABB Aвтоматич.выкл-ль 2-пол.S202C50</t>
  </si>
  <si>
    <t>ABB Aвтоматич.выкл-ль 2-пол.S202C63</t>
  </si>
  <si>
    <t>Автоматические выключатели АВВ 3п</t>
  </si>
  <si>
    <t>ABB Aвтоматич. выкл-ль 3-пол. SH203L C6</t>
  </si>
  <si>
    <t>ABB Aвтоматич. выкл-ль 3-пол.SH203L C10</t>
  </si>
  <si>
    <t>ABB Aвтоматич. выкл-ль 3-пол.SH203L C16</t>
  </si>
  <si>
    <t>ABB Aвтоматич. выкл-ль 3-пол.SH203L C20</t>
  </si>
  <si>
    <t>ABB Aвтоматич. выкл-ль 3-пол.SH203L C25</t>
  </si>
  <si>
    <t>ABB Aвтоматич. выкл-ль 3-пол.SH203L C32</t>
  </si>
  <si>
    <t>ABB Aвтоматич. выкл-ль 3-пол.SH203L C40</t>
  </si>
  <si>
    <t>ABB Aвтоматич.выкл-ль 3-пол.S203C50</t>
  </si>
  <si>
    <t>ABB Aвтоматич.выкл-ль 3-пол.S203C63</t>
  </si>
  <si>
    <t>ABB Aвтоматич.выкл-ль 3-пол.S283С  80 6кА</t>
  </si>
  <si>
    <t>СВЕТИЛЬНИК СВЕТОДИОДНЫЙ "STANDART" ИЗ ABS-ПЛАСТИКА С ЦВЕТНЫМИ СВЕТОДИОДАМИ, КАБЕЛЕМ ПОД БЕТ. БАС.</t>
  </si>
  <si>
    <t>B039LUXE</t>
  </si>
  <si>
    <t>СВЕТИЛЬНИК СВЕТОДИОДНЫЙ "STANDART" ИЗ ABS-ПЛАСТИКА С ЦВЕТНЫМИ СВЕТОДИОДАМИ, КАБЕЛЕМ ПОД ПЛЕН. БАС.</t>
  </si>
  <si>
    <t>B032PLUXE</t>
  </si>
  <si>
    <t>СВЕТИЛЬНИК СВЕТОДИОДНЫЙ "STANDART" С НАКЛАДКОЙ ИЗ НЕРЖ. СТАЛИ С ЦВЕТНЫМИ СВЕТОДИОДАМИ, КАБЕЛЕМ ПОД БЕТ. БАС.</t>
  </si>
  <si>
    <t>B039PLUXE</t>
  </si>
  <si>
    <t>СВЕТИЛЬНИК СВЕТОДИОДНЫЙ "STANDART" С НАКЛАДКОЙ ИЗ НЕРЖ. СТАЛИ С ЦВЕТНЫМИ СВЕТОДИОДАМИ, КАБЕЛЕМ ПОД ПЛЕН. БАС.</t>
  </si>
  <si>
    <t>WLLEDYAQ02</t>
  </si>
  <si>
    <t>Адаптер откидной нерж.сталь (компл.2шт) к лестнице Pool King/HB/</t>
  </si>
  <si>
    <t>Лестницы раздельные серии PK Pool King</t>
  </si>
  <si>
    <t>Комплект лестница нижния часть 2 ступени POOL KING, поручень PK-011</t>
  </si>
  <si>
    <t>Комплект лестница нижния часть 3 ступени POOL KING, поручень PK-011</t>
  </si>
  <si>
    <t>Комплект лестница нижния часть 4 ступени POOL KING, поручень PK-011</t>
  </si>
  <si>
    <t>Комплект лестница нижния часть 5 ступеней POOL KING, поручень PK-011</t>
  </si>
  <si>
    <t>Лестница 2 ступ. с накладкой люкс, нерж. AISI-304 (нижняя часть) POOL KING /S202</t>
  </si>
  <si>
    <t>Лестница 3 ступ. с накладкой люкс, нерж. AISI-304 (нижняя часть) POOL KING /S203</t>
  </si>
  <si>
    <t>Лестница 4 ступ. с накладкой люкс, нерж. AISI-304 (нижняя часть) POOL KING /S204</t>
  </si>
  <si>
    <t>Лестница 5 ступ. с накладкой люкс, нерж. AISI-304 (нижняя часть) POOL KING /S205</t>
  </si>
  <si>
    <t>Поручень для выхода из бассейна ( 2шт.) Pool King /PK-009/</t>
  </si>
  <si>
    <t>Поручень для выхода из бассейна ( 2шт.) Pool King /PK-010/</t>
  </si>
  <si>
    <t>Поручень для выхода из бассейна ( 2шт.) Pool King /PK-011/</t>
  </si>
  <si>
    <t>Поручень для выхода из бассейна ( 2шт.) Pool King /PK-012/</t>
  </si>
  <si>
    <t>Лестницы серии F Pool King</t>
  </si>
  <si>
    <t>Лестница 2 ступ. с накладкой люкс, нерж. AISI-304 (узкий борт) POOL KING /F202/</t>
  </si>
  <si>
    <t>Лестница 3 ступ. с накладкой люкс, нерж. AISI-304 (узкий борт) POOL KING /F203/</t>
  </si>
  <si>
    <t>Лестница 4 ступ. с накладкой люкс, нерж. AISI-304 (узкий борт) POOL KING /F204/</t>
  </si>
  <si>
    <t>Лестница 5 ступ. с накладкой люкс, нерж. AISI-304 (узкий борт) POOL KING /F205/</t>
  </si>
  <si>
    <t>Лестницы серии L Pool King</t>
  </si>
  <si>
    <t>Лестница 2 ступ. с накладкой люкс, нерж. AISI-304 (широкий борт) POOL KING /L202/</t>
  </si>
  <si>
    <t>Лестница 3 ступ. с накладкой люкс, нерж. AISI-304 (широкий борт) POOL KING /L203/</t>
  </si>
  <si>
    <t>Лестница 4 ступ. с накладкой люкс, нерж. AISI-304 (широкий борт) POOL KING /L204/</t>
  </si>
  <si>
    <t>Лестница 5 ступ. с накладкой люкс, нерж. AISI-304 (широкий борт) POOL KING /L205/</t>
  </si>
  <si>
    <t>КОМПРЕССОР 0,85 кВт 230В</t>
  </si>
  <si>
    <t>НPE3010</t>
  </si>
  <si>
    <t>КОМПРЕССОР 0,85 кВт 380В</t>
  </si>
  <si>
    <t>НPE3015-1</t>
  </si>
  <si>
    <t>КОМПРЕССОР 1.3 кВт 230В</t>
  </si>
  <si>
    <t>НPE3015</t>
  </si>
  <si>
    <t>КОМПРЕССОР 1.3 кВт 380В</t>
  </si>
  <si>
    <t>НPE4019-1</t>
  </si>
  <si>
    <t>КОМПРЕССОР 1.5 кВт 230В</t>
  </si>
  <si>
    <t>НPE4019</t>
  </si>
  <si>
    <t>КОМПРЕССОР 1.6 кВт 380В</t>
  </si>
  <si>
    <t>НPE5026</t>
  </si>
  <si>
    <t>КОМПРЕССОР 2.2 кВт 380В</t>
  </si>
  <si>
    <t>НPE6037</t>
  </si>
  <si>
    <t>КОМПРЕССОР 3.0 кВт 380В</t>
  </si>
  <si>
    <t>НPE7063</t>
  </si>
  <si>
    <t>КОМПРЕССОР 5.5 кВт 380В</t>
  </si>
  <si>
    <t>НPE8086</t>
  </si>
  <si>
    <t>КОМПРЕССОР 7.5 кВт 380В</t>
  </si>
  <si>
    <t>401005</t>
  </si>
  <si>
    <t>ОВАЛЬНЫЙ БАССЕЙН СЕРИИ PR 730Х375Х132СМ В КОМПЛЕКТЕ С ФОРСУНКОЙ И СКИММЕРОМ</t>
  </si>
  <si>
    <t>ОВАЛЬНЫЙ БАССЕЙН СЕРИИ PR 915Х470Х132СМ В КОМПЛЕКТЕ С ФОРСУНКОЙ И СКИММЕРОМ</t>
  </si>
  <si>
    <t>КРУГЛЫЙ БАССЕЙН СЕРИИ PR ИМИТАЦИЯ КАМНЕЯ Д350Х132СМ В КОМПЛЕКТЕ С ФОРСУНКОЙ И СКИММЕРОМ</t>
  </si>
  <si>
    <t>Насос BCP250 с префильтром  41м³/час, 2,3кВт, 220В, FIBERPOOL /XBCPM025/</t>
  </si>
  <si>
    <t>XBCPT025</t>
  </si>
  <si>
    <t>Насос BCP250 с префильтром  41м³/час, 2,3кВт, 380В, FIBERPOOL /XBCPT025/</t>
  </si>
  <si>
    <t>XBCPT030</t>
  </si>
  <si>
    <t>Насос BCP300 с префильтром  48м³/час, 2,8кВт, 380В, FIBERPOOL /XBCPT030/</t>
  </si>
  <si>
    <t>XBCPT035</t>
  </si>
  <si>
    <t>Насос BCP350 с префильтром  66м³/час, 3,7кВт, 380В, FIBERPOOL /XBCPT035/</t>
  </si>
  <si>
    <t>XBCPT045</t>
  </si>
  <si>
    <t>Насос BCP450 с префильтром  76м³/час, 4,3кВт, 380В, FIBERPOOL /XBCPT045/</t>
  </si>
  <si>
    <t>Авт.диф тока DS941  C6 30МА тип АС</t>
  </si>
  <si>
    <t>Авт.диф тока DS941 C10 30МА тип АС</t>
  </si>
  <si>
    <t>Авт.диф тока DS941 C16 30МА тип АС</t>
  </si>
  <si>
    <t>Авт.диф тока DS941 C20 30МА тип АС</t>
  </si>
  <si>
    <t>Авт.диф тока DS941 C25 30МА тип АС</t>
  </si>
  <si>
    <t>Авт.диф тока DS941 C32 30МА тип АС</t>
  </si>
  <si>
    <t>Авт.диф тока DS941 C40 30МА тип АС</t>
  </si>
  <si>
    <t>Авт.диф.тока 6мод.DS204 AC-C10/0.03</t>
  </si>
  <si>
    <t>Авт.диф.тока 6мод.DS204 AC-C16/0.03</t>
  </si>
  <si>
    <t>Авт.диф.тока 6мод.DS204 AC-C20/0.03</t>
  </si>
  <si>
    <t>Авт.диф.тока 6мод.DS204 AC-C25/0.03</t>
  </si>
  <si>
    <t>Авт.диф.тока 6мод.DS204 AC-C32/0.03</t>
  </si>
  <si>
    <t>Авт.диф.тока 6мод.DS204 AC-C40/0.03</t>
  </si>
  <si>
    <t>Авт.диф.тока 6мод.DS204 AC-C50/0.03</t>
  </si>
  <si>
    <t>Авт.диф.тока 6мод.DS204 AC-C63/0.03</t>
  </si>
  <si>
    <t>Авт. выключатели дифф. тока НОВЫЕ</t>
  </si>
  <si>
    <t>Авт.диф.тока DSH941R C6 30мА тип АС</t>
  </si>
  <si>
    <t>Авт.диф.тока DSH941R C16 30мА тип АС</t>
  </si>
  <si>
    <t>Авт.диф.тока DSH941R C20 30мА тип АС</t>
  </si>
  <si>
    <t>Авт.диф.тока DSH941R C25 30мА тип АС</t>
  </si>
  <si>
    <t>Авт.диф.тока DSH941R C32 30мА тип АС</t>
  </si>
  <si>
    <t>Насос FCP-S с префильтром 11,7 м3/час, 380 В P.King /FCP-550S-380/</t>
  </si>
  <si>
    <t>FCP-750S-380</t>
  </si>
  <si>
    <t>Насос FCP-S с префильтром 13,8 м3/час, 380 В P.King /FCP-750S-380/</t>
  </si>
  <si>
    <t>ABB Aвтоматич.выкл-ль 1-полюсный 25А S201</t>
  </si>
  <si>
    <t>ABB Aвтоматич.выкл-ль 1-полюсный 32А S201</t>
  </si>
  <si>
    <t>ABB Aвтоматич.выкл-ль 1-полюсный 40А S201</t>
  </si>
  <si>
    <t>ABB Aвтоматич.выкл-ль 2-полюсный  6А S202</t>
  </si>
  <si>
    <t>ABB Aвтоматич.выкл-ль 2-полюсный 10А S202</t>
  </si>
  <si>
    <t>ABB Aвтоматич.выкл-ль 2-полюсный 16А S202</t>
  </si>
  <si>
    <t>ABB Aвтоматич.выкл-ль 2-полюсный 20А S202</t>
  </si>
  <si>
    <t>ABB Aвтоматич.выкл-ль 2-полюсный 25А S202</t>
  </si>
  <si>
    <t>ABB Aвтоматич.выкл-ль 2-полюсный 32А S202</t>
  </si>
  <si>
    <t>ABB Aвтоматич. выкл-ль 4-пол.SH204L C32</t>
  </si>
  <si>
    <t>ABB Aвтоматич. выкл-ль 4-пол.SH204L C40</t>
  </si>
  <si>
    <t>ABB Aвтоматич.выкл-ль 4-пол.S204C50</t>
  </si>
  <si>
    <t>ABB Aвтоматич.выкл-ль 4-пол.S204C63</t>
  </si>
  <si>
    <t>Авт. выключатели дифф. тока</t>
  </si>
  <si>
    <t>Щит управления  аттракционами с пневмореле М 220-02 ПТ</t>
  </si>
  <si>
    <t>Щит управления  аттракционами с пневмореле М 380-05 ПТ</t>
  </si>
  <si>
    <t>М 380-05 ПТ</t>
  </si>
  <si>
    <t>М 220-02 ПТ</t>
  </si>
  <si>
    <t>М 380-05</t>
  </si>
  <si>
    <t>М 220-02</t>
  </si>
  <si>
    <t>НИЖНЯЯ ЧАСТЬ ЛЕСТНИЦЫ В КОМПЛЕКТЕ С ПОРУЧНЯМИ 5 СТ. "LUXE"AISI-304</t>
  </si>
  <si>
    <t>PS-03130</t>
  </si>
  <si>
    <t>НИЖНЯЯ ЧАСТЬ ЛЕСТНИЦЫ 2 СТ. "LUXE" AISI-304</t>
  </si>
  <si>
    <t>PS-03140</t>
  </si>
  <si>
    <t>НИЖНЯЯ ЧАСТЬ ЛЕСТНИЦЫ 3 СТ. "LUXE" AISI-304</t>
  </si>
  <si>
    <t>PS-03150</t>
  </si>
  <si>
    <t>НИЖНЯЯ ЧАСТЬ ЛЕСТНИЦЫ 4 СТ. "LUXE" AISI-304</t>
  </si>
  <si>
    <t>PS-03160</t>
  </si>
  <si>
    <t>НИЖНЯЯ ЧАСТЬ ЛЕСТНИЦЫ 5 СТ. "LUXE"AISI-304</t>
  </si>
  <si>
    <t>5522</t>
  </si>
  <si>
    <t xml:space="preserve">ЛЕСТНИЦА ДЛЯ СБОРНО-РАЗБОРНЫХ БАССЕЙНОВ, 5 СТ., AISI-304 </t>
  </si>
  <si>
    <t>9905</t>
  </si>
  <si>
    <t>ЛЕСТНИЦА ДЛЯ СБОРНО-РАЗБОРНЫХ БАССЕЙНОВ, 5 СТ., АЛЮМИНИЙ, СУПЕНИ ПЛАСТИК</t>
  </si>
  <si>
    <t>6601</t>
  </si>
  <si>
    <t>ПОРУЧНИ ДЛЯ ВЫХОДА ИЗ БАС. ИЗ НЕРЖ., Д.42ММ СТАЛИ AISI-304</t>
  </si>
  <si>
    <t>ПОРУЧНИ ДЛЯ ВЫХОДА ИЗ БАС. ИЗ НЕРЖ., Д.43ММ СТАЛИ AISI-304</t>
  </si>
  <si>
    <t xml:space="preserve">00037 </t>
  </si>
  <si>
    <t>Кран шаровый с электроприводом</t>
  </si>
  <si>
    <t>Кран шаровый с электроприводом Д.63 (Teflon-EPDM) /1272063/</t>
  </si>
  <si>
    <t>Кран шаровый с электроприводом Д.50 (Teflon-EPDM) /1272050/</t>
  </si>
  <si>
    <t>Средства Коагулянты и Флоакулянты</t>
  </si>
  <si>
    <t>Куикфлок автомат жидкий с лантаном 20 л (коагулянт) Bayrol</t>
  </si>
  <si>
    <t>Суперфлок С, 1кг Bayrol</t>
  </si>
  <si>
    <t>NI300T</t>
  </si>
  <si>
    <t>АС 01.003</t>
  </si>
  <si>
    <t>АС 01.130</t>
  </si>
  <si>
    <t>АС 01.120</t>
  </si>
  <si>
    <t>АС 01.090</t>
  </si>
  <si>
    <t>АС 01.100</t>
  </si>
  <si>
    <t>АС 01.141</t>
  </si>
  <si>
    <t>АС 01.140</t>
  </si>
  <si>
    <t>Водопад "Анаконда"</t>
  </si>
  <si>
    <t>Водопад "Виктория 340"</t>
  </si>
  <si>
    <t>Водопад "Виктория 500"</t>
  </si>
  <si>
    <t>Водопад "Гусь 340"</t>
  </si>
  <si>
    <t>Водопад "Гусь 600"</t>
  </si>
  <si>
    <t>Водопад "Дельфин Бэби"</t>
  </si>
  <si>
    <t>Водопад "Дельфин"</t>
  </si>
  <si>
    <t>A890217H1</t>
  </si>
  <si>
    <t>Тестовые полоски бром/хлор/pH, 25 полосок</t>
  </si>
  <si>
    <t>A850308H1</t>
  </si>
  <si>
    <t>Тестер для частных бассейнов (хлор/pH)</t>
  </si>
  <si>
    <t>A850320H1</t>
  </si>
  <si>
    <t>Насос FCP-S с префильтром 19 м3/час, 220 В Glong /FCP-1100S2/</t>
  </si>
  <si>
    <t>Насос FCP-S с префильтром 25,2 м3/час, 220 В Glong /FCP-1500S/</t>
  </si>
  <si>
    <t>Насос FCP-S с префильтром 31,2 м3/час, 220 В Glong /FCP-2200S/</t>
  </si>
  <si>
    <t>Насосы GLONG серии FCP-A</t>
  </si>
  <si>
    <t>Насос FCP-A с префильтром 44 м³/час, 380 В P.King /FCP-2200A/</t>
  </si>
  <si>
    <t>FCP-2200A</t>
  </si>
  <si>
    <t>Насос FCP-A с префильтром 56 м³/час, 380 В P.King /FCP-3000A/</t>
  </si>
  <si>
    <t>FCP-3000A</t>
  </si>
  <si>
    <t>Насос FCP-A с префильтром 75 м³/час, 380 В P.King /FCP-4000A/</t>
  </si>
  <si>
    <t>FCP-4000A</t>
  </si>
  <si>
    <t>Насос FCP-A с префильтром 56 м³/час, 380 В Glong /FCP-3000A/</t>
  </si>
  <si>
    <t>Насос FCP-A с префильтром 75 м³/час, 380 В Glong /FCP-4000A/</t>
  </si>
  <si>
    <t>Насос FCP-A с префильтром 44 м³/час, 380 В Glong /FCP-2200A/</t>
  </si>
  <si>
    <t>Насосы GLONG серии BTP</t>
  </si>
  <si>
    <t>Насос BTP без префильтра 24 м3/час, 220 В P.King/BTP-1500/</t>
  </si>
  <si>
    <t>BTP-1500</t>
  </si>
  <si>
    <t>Насос BTP без префильтра 60 м3/час, 380 В P.King /BTP-3000/STP-3000</t>
  </si>
  <si>
    <t>BTP-3000/STP-3000</t>
  </si>
  <si>
    <t>КОМПЛЕКТ НАСОСНЫЙ (АРМАТУРА, НАСОС 2,2 кВт, МАССАЖНАЯ ДЮЗА, НАКЛАДКА ИЗ Н/С AISI-316 ДЛЯ ВОДОЗАБОРА)</t>
  </si>
  <si>
    <t>КОМПЛЕКТ ЗАКЛАДНЫХ (ЗАКЛАДНАЯ МАССАЖНОЙ ДЮЗЫ, ВОДОЗАБОР)</t>
  </si>
  <si>
    <t>ПАНЕЛЬ УПРАВЛЕНИЯ 2,2 кВт</t>
  </si>
  <si>
    <t>ПНЕВМОПУСКАТЕЛЬ ДЛЯ БЕТОННОГО БАССЕЙНА</t>
  </si>
  <si>
    <t>ГИДРОМАССАЖНАЯ УСТАНОВКА COMBI-WHIRL 1 (ПОД ПЛЕНКУ)</t>
  </si>
  <si>
    <t>ABB Aвтоматич.выкл-ль 3-полюсный 32А S203</t>
  </si>
  <si>
    <t>ABB Aвтоматич.выкл-ль 3-полюсный 40А S203</t>
  </si>
  <si>
    <t>Автоматы MS 116</t>
  </si>
  <si>
    <t>Авт.выкл MS 116-0.16 10kA(0.1-0.16A)</t>
  </si>
  <si>
    <t>Авт.выкл MS 116-0.25 10kA(0.16-0.25A)</t>
  </si>
  <si>
    <t>Авт.выкл MS 116-0.4 10kA(0.25-0.4A)</t>
  </si>
  <si>
    <t>Авт.выкл MS 116-0.63 10kA(0.4-0.63A)</t>
  </si>
  <si>
    <t>Авт.выкл MS 116-1,0 10kA(0.63-1.0A)</t>
  </si>
  <si>
    <t>Авт.выкл MS 116-1.6 10kA(1.0-1.6A)</t>
  </si>
  <si>
    <t>Выкл. дифф. тока (УЗО)</t>
  </si>
  <si>
    <t>Тип АС</t>
  </si>
  <si>
    <t>УЗО АВВ Выкл.диф.тока 2мод. F202 АС-16/0,01</t>
  </si>
  <si>
    <t>УЗО АВВ Выкл.диф.тока 2мод. FH202 АС-25/0,03</t>
  </si>
  <si>
    <t>УЗО АВВ Выкл.диф.тока 2мод. FH202 АС-40/0,03</t>
  </si>
  <si>
    <t>УЗО АВВ Выкл.диф.тока 2мод. FH202 АС-63/0,03</t>
  </si>
</sst>
</file>

<file path=xl/styles.xml><?xml version="1.0" encoding="utf-8"?>
<styleSheet xmlns="http://schemas.openxmlformats.org/spreadsheetml/2006/main">
  <numFmts count="6">
    <numFmt numFmtId="164" formatCode="000000&quot;     &quot;"/>
    <numFmt numFmtId="165" formatCode="#,##0.00&quot;р.&quot;"/>
    <numFmt numFmtId="166" formatCode="#,##0.00_р_."/>
    <numFmt numFmtId="167" formatCode="0.0"/>
    <numFmt numFmtId="168" formatCode="00000"/>
    <numFmt numFmtId="169" formatCode="0&quot;BU&quot;"/>
  </numFmts>
  <fonts count="24"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8"/>
      <color indexed="10"/>
      <name val="Arial"/>
      <family val="2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8"/>
      <name val="Helv"/>
      <family val="2"/>
    </font>
    <font>
      <b/>
      <sz val="8"/>
      <color indexed="10"/>
      <name val="Arial"/>
      <family val="2"/>
      <charset val="204"/>
    </font>
    <font>
      <sz val="12"/>
      <name val="Arial"/>
      <family val="2"/>
    </font>
    <font>
      <u/>
      <sz val="8"/>
      <color indexed="12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  <charset val="204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56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2" borderId="0" xfId="0" applyFill="1"/>
    <xf numFmtId="0" fontId="0" fillId="0" borderId="1" xfId="0" applyFill="1" applyBorder="1"/>
    <xf numFmtId="0" fontId="0" fillId="0" borderId="0" xfId="0" applyFill="1" applyBorder="1"/>
    <xf numFmtId="0" fontId="0" fillId="3" borderId="1" xfId="0" applyFill="1" applyBorder="1"/>
    <xf numFmtId="0" fontId="0" fillId="0" borderId="0" xfId="0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9" fillId="0" borderId="0" xfId="0" applyNumberFormat="1" applyFont="1" applyFill="1"/>
    <xf numFmtId="0" fontId="9" fillId="0" borderId="0" xfId="0" applyFont="1" applyAlignment="1">
      <alignment horizontal="left"/>
    </xf>
    <xf numFmtId="2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/>
    <xf numFmtId="0" fontId="4" fillId="6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5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3" fontId="5" fillId="0" borderId="1" xfId="2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Fill="1" applyBorder="1" applyAlignment="1">
      <alignment horizontal="left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4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2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Fill="1" applyBorder="1" applyAlignment="1">
      <alignment horizontal="left"/>
    </xf>
    <xf numFmtId="0" fontId="16" fillId="0" borderId="1" xfId="0" applyFont="1" applyFill="1" applyBorder="1" applyAlignment="1">
      <alignment wrapText="1"/>
    </xf>
    <xf numFmtId="166" fontId="16" fillId="0" borderId="1" xfId="0" applyNumberFormat="1" applyFont="1" applyFill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2" fontId="16" fillId="0" borderId="1" xfId="0" applyNumberFormat="1" applyFont="1" applyFill="1" applyBorder="1"/>
    <xf numFmtId="49" fontId="16" fillId="0" borderId="2" xfId="0" applyNumberFormat="1" applyFont="1" applyFill="1" applyBorder="1" applyAlignment="1">
      <alignment horizontal="left"/>
    </xf>
    <xf numFmtId="49" fontId="16" fillId="5" borderId="2" xfId="0" applyNumberFormat="1" applyFont="1" applyFill="1" applyBorder="1" applyAlignment="1">
      <alignment horizontal="left"/>
    </xf>
    <xf numFmtId="0" fontId="16" fillId="2" borderId="1" xfId="0" applyNumberFormat="1" applyFont="1" applyFill="1" applyBorder="1"/>
    <xf numFmtId="0" fontId="4" fillId="2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0" fontId="16" fillId="0" borderId="2" xfId="0" applyNumberFormat="1" applyFont="1" applyBorder="1" applyAlignment="1">
      <alignment horizontal="left"/>
    </xf>
    <xf numFmtId="1" fontId="16" fillId="0" borderId="1" xfId="0" applyNumberFormat="1" applyFont="1" applyFill="1" applyBorder="1"/>
    <xf numFmtId="49" fontId="16" fillId="0" borderId="1" xfId="0" applyNumberFormat="1" applyFont="1" applyFill="1" applyBorder="1" applyAlignment="1">
      <alignment horizontal="left" wrapText="1"/>
    </xf>
    <xf numFmtId="49" fontId="16" fillId="0" borderId="2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wrapText="1"/>
    </xf>
    <xf numFmtId="169" fontId="16" fillId="2" borderId="1" xfId="0" applyNumberFormat="1" applyFont="1" applyFill="1" applyBorder="1"/>
    <xf numFmtId="0" fontId="16" fillId="0" borderId="1" xfId="0" applyFont="1" applyBorder="1" applyAlignment="1">
      <alignment horizontal="left" wrapText="1"/>
    </xf>
    <xf numFmtId="0" fontId="16" fillId="5" borderId="1" xfId="0" applyNumberFormat="1" applyFont="1" applyFill="1" applyBorder="1"/>
    <xf numFmtId="0" fontId="4" fillId="0" borderId="2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2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wrapText="1"/>
    </xf>
    <xf numFmtId="0" fontId="16" fillId="2" borderId="2" xfId="0" applyNumberFormat="1" applyFont="1" applyFill="1" applyBorder="1"/>
    <xf numFmtId="49" fontId="16" fillId="2" borderId="2" xfId="0" applyNumberFormat="1" applyFont="1" applyFill="1" applyBorder="1" applyAlignment="1">
      <alignment horizontal="left"/>
    </xf>
    <xf numFmtId="0" fontId="4" fillId="6" borderId="1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left"/>
    </xf>
    <xf numFmtId="167" fontId="16" fillId="0" borderId="1" xfId="0" applyNumberFormat="1" applyFont="1" applyFill="1" applyBorder="1"/>
    <xf numFmtId="0" fontId="4" fillId="0" borderId="1" xfId="0" applyNumberFormat="1" applyFont="1" applyFill="1" applyBorder="1"/>
    <xf numFmtId="1" fontId="16" fillId="0" borderId="2" xfId="0" applyNumberFormat="1" applyFont="1" applyBorder="1" applyAlignment="1">
      <alignment horizontal="left"/>
    </xf>
    <xf numFmtId="168" fontId="16" fillId="0" borderId="2" xfId="0" applyNumberFormat="1" applyFont="1" applyBorder="1" applyAlignment="1">
      <alignment horizontal="left"/>
    </xf>
    <xf numFmtId="0" fontId="9" fillId="0" borderId="0" xfId="0" applyFont="1" applyFill="1" applyBorder="1" applyAlignment="1">
      <alignment horizontal="right" wrapText="1"/>
    </xf>
    <xf numFmtId="0" fontId="16" fillId="0" borderId="6" xfId="0" applyFont="1" applyBorder="1"/>
    <xf numFmtId="49" fontId="6" fillId="0" borderId="1" xfId="0" applyNumberFormat="1" applyFont="1" applyBorder="1" applyAlignment="1">
      <alignment horizontal="left"/>
    </xf>
    <xf numFmtId="0" fontId="14" fillId="0" borderId="0" xfId="1" applyFill="1" applyAlignment="1" applyProtection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4" fillId="4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wrapText="1"/>
    </xf>
    <xf numFmtId="0" fontId="2" fillId="0" borderId="1" xfId="0" applyFont="1" applyFill="1" applyBorder="1"/>
    <xf numFmtId="0" fontId="0" fillId="0" borderId="7" xfId="0" applyNumberFormat="1" applyFon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4" fontId="0" fillId="0" borderId="6" xfId="0" applyNumberFormat="1" applyFont="1" applyBorder="1" applyAlignment="1">
      <alignment horizontal="right" vertical="top"/>
    </xf>
    <xf numFmtId="4" fontId="0" fillId="0" borderId="6" xfId="0" applyNumberFormat="1" applyFont="1" applyFill="1" applyBorder="1" applyAlignment="1">
      <alignment horizontal="right" vertical="top"/>
    </xf>
    <xf numFmtId="2" fontId="0" fillId="0" borderId="6" xfId="0" applyNumberFormat="1" applyFont="1" applyBorder="1" applyAlignment="1">
      <alignment horizontal="right" vertical="top"/>
    </xf>
    <xf numFmtId="2" fontId="0" fillId="0" borderId="6" xfId="0" applyNumberFormat="1" applyFont="1" applyFill="1" applyBorder="1" applyAlignment="1">
      <alignment horizontal="right" vertical="top"/>
    </xf>
    <xf numFmtId="49" fontId="19" fillId="0" borderId="2" xfId="0" applyNumberFormat="1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left"/>
    </xf>
    <xf numFmtId="0" fontId="0" fillId="3" borderId="6" xfId="0" applyFill="1" applyBorder="1"/>
    <xf numFmtId="0" fontId="0" fillId="0" borderId="6" xfId="0" applyFill="1" applyBorder="1"/>
    <xf numFmtId="0" fontId="3" fillId="0" borderId="0" xfId="0" applyFont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1" fillId="0" borderId="0" xfId="0" applyFont="1" applyAlignment="1">
      <alignment horizontal="right"/>
    </xf>
    <xf numFmtId="0" fontId="22" fillId="0" borderId="0" xfId="1" applyFont="1" applyAlignment="1" applyProtection="1">
      <alignment horizontal="right"/>
    </xf>
    <xf numFmtId="49" fontId="0" fillId="0" borderId="2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2" borderId="1" xfId="0" applyNumberFormat="1" applyFill="1" applyBorder="1"/>
    <xf numFmtId="0" fontId="0" fillId="2" borderId="1" xfId="0" applyFill="1" applyBorder="1" applyAlignment="1">
      <alignment wrapText="1"/>
    </xf>
    <xf numFmtId="2" fontId="0" fillId="0" borderId="1" xfId="0" applyNumberFormat="1" applyFill="1" applyBorder="1"/>
    <xf numFmtId="0" fontId="3" fillId="0" borderId="1" xfId="0" applyFont="1" applyFill="1" applyBorder="1" applyAlignment="1">
      <alignment wrapText="1"/>
    </xf>
    <xf numFmtId="0" fontId="0" fillId="3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0" fontId="2" fillId="0" borderId="0" xfId="0" applyFont="1" applyFill="1" applyBorder="1"/>
    <xf numFmtId="0" fontId="3" fillId="0" borderId="1" xfId="0" applyNumberFormat="1" applyFont="1" applyBorder="1" applyAlignment="1">
      <alignment wrapText="1"/>
    </xf>
    <xf numFmtId="0" fontId="0" fillId="0" borderId="6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swpool.ru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1933575</xdr:colOff>
      <xdr:row>3138</xdr:row>
      <xdr:rowOff>0</xdr:rowOff>
    </xdr:from>
    <xdr:to>
      <xdr:col>3</xdr:col>
      <xdr:colOff>381000</xdr:colOff>
      <xdr:row>3138</xdr:row>
      <xdr:rowOff>0</xdr:rowOff>
    </xdr:to>
    <xdr:pic>
      <xdr:nvPicPr>
        <xdr:cNvPr id="139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48325" y="274605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57150</xdr:rowOff>
    </xdr:from>
    <xdr:to>
      <xdr:col>1</xdr:col>
      <xdr:colOff>1057275</xdr:colOff>
      <xdr:row>4</xdr:row>
      <xdr:rowOff>104775</xdr:rowOff>
    </xdr:to>
    <xdr:pic>
      <xdr:nvPicPr>
        <xdr:cNvPr id="1397" name="Picture 323" descr="logo_tr1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9550" y="57150"/>
          <a:ext cx="1047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57150</xdr:rowOff>
    </xdr:from>
    <xdr:to>
      <xdr:col>9</xdr:col>
      <xdr:colOff>0</xdr:colOff>
      <xdr:row>5</xdr:row>
      <xdr:rowOff>57150</xdr:rowOff>
    </xdr:to>
    <xdr:sp macro="" textlink="">
      <xdr:nvSpPr>
        <xdr:cNvPr id="1398" name="Line 15"/>
        <xdr:cNvSpPr>
          <a:spLocks noChangeShapeType="1"/>
        </xdr:cNvSpPr>
      </xdr:nvSpPr>
      <xdr:spPr bwMode="auto">
        <a:xfrm>
          <a:off x="0" y="771525"/>
          <a:ext cx="9705975" cy="0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1781175</xdr:colOff>
      <xdr:row>0</xdr:row>
      <xdr:rowOff>38100</xdr:rowOff>
    </xdr:from>
    <xdr:to>
      <xdr:col>5</xdr:col>
      <xdr:colOff>200025</xdr:colOff>
      <xdr:row>4</xdr:row>
      <xdr:rowOff>95250</xdr:rowOff>
    </xdr:to>
    <xdr:pic>
      <xdr:nvPicPr>
        <xdr:cNvPr id="1399" name="Picture 21" descr="bass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057525" y="38100"/>
          <a:ext cx="32194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7:Z3138"/>
  <sheetViews>
    <sheetView tabSelected="1" workbookViewId="0">
      <selection activeCell="L25" sqref="L25"/>
    </sheetView>
  </sheetViews>
  <sheetFormatPr defaultColWidth="10.33203125" defaultRowHeight="11.25" outlineLevelRow="3"/>
  <cols>
    <col min="1" max="1" width="3.5" customWidth="1"/>
    <col min="2" max="2" width="18.83203125" style="1" customWidth="1"/>
    <col min="3" max="3" width="69.83203125" style="40" customWidth="1"/>
    <col min="4" max="4" width="6.6640625" style="10" customWidth="1"/>
    <col min="5" max="5" width="7.5" style="10" customWidth="1"/>
    <col min="6" max="6" width="10.1640625" style="3" customWidth="1"/>
    <col min="7" max="7" width="5.33203125" style="3" customWidth="1"/>
    <col min="8" max="8" width="13.33203125" style="3" customWidth="1"/>
    <col min="9" max="9" width="3.5" style="10" customWidth="1"/>
    <col min="10" max="10" width="7.1640625" style="6" customWidth="1"/>
    <col min="11" max="11" width="7.33203125" style="6" customWidth="1"/>
    <col min="12" max="12" width="9.83203125" style="3" customWidth="1"/>
    <col min="13" max="15" width="10.33203125" style="3" customWidth="1"/>
    <col min="16" max="16" width="10.33203125" style="10" customWidth="1"/>
    <col min="17" max="26" width="10.33203125" style="3" customWidth="1"/>
  </cols>
  <sheetData>
    <row r="7" spans="2:15" ht="12.75">
      <c r="B7" s="140" t="s">
        <v>412</v>
      </c>
    </row>
    <row r="8" spans="2:15" ht="13.5" customHeight="1">
      <c r="B8" s="140" t="s">
        <v>413</v>
      </c>
      <c r="C8" s="39"/>
      <c r="D8" s="107"/>
      <c r="N8" s="6"/>
      <c r="O8" s="6"/>
    </row>
    <row r="9" spans="2:15" ht="12.75">
      <c r="B9" s="141" t="s">
        <v>414</v>
      </c>
      <c r="H9" s="11"/>
    </row>
    <row r="10" spans="2:15" ht="11.25" hidden="1" customHeight="1">
      <c r="D10" s="2"/>
      <c r="E10" s="3"/>
      <c r="J10" s="5">
        <v>1</v>
      </c>
      <c r="K10" s="5" t="s">
        <v>1486</v>
      </c>
      <c r="M10" s="9" t="e">
        <f>#REF!</f>
        <v>#REF!</v>
      </c>
      <c r="N10" s="134" t="s">
        <v>1361</v>
      </c>
      <c r="O10" s="149"/>
    </row>
    <row r="11" spans="2:15" ht="11.25" hidden="1" customHeight="1">
      <c r="D11" s="2"/>
      <c r="E11" s="3"/>
      <c r="J11" s="5"/>
      <c r="K11" s="5" t="s">
        <v>1487</v>
      </c>
      <c r="M11" s="9" t="e">
        <f>HLOOKUP(#REF!,'0'!C4:Q12,2)</f>
        <v>#REF!</v>
      </c>
      <c r="N11" s="135" t="s">
        <v>1362</v>
      </c>
      <c r="O11" s="6"/>
    </row>
    <row r="12" spans="2:15" ht="11.25" hidden="1" customHeight="1">
      <c r="D12" s="2"/>
      <c r="E12" s="3"/>
      <c r="J12" s="5">
        <f>IF(J10=1,1,#REF!)</f>
        <v>1</v>
      </c>
      <c r="K12" s="5"/>
      <c r="M12" s="9" t="e">
        <f>HLOOKUP(#REF!,'0'!C4:Q12,3)</f>
        <v>#REF!</v>
      </c>
      <c r="N12" s="135" t="s">
        <v>1363</v>
      </c>
      <c r="O12" s="6"/>
    </row>
    <row r="13" spans="2:15" ht="11.25" hidden="1" customHeight="1">
      <c r="D13" s="2"/>
      <c r="E13" s="3"/>
      <c r="M13" s="9" t="e">
        <f>HLOOKUP(#REF!,'0'!C4:Q12,4)</f>
        <v>#REF!</v>
      </c>
      <c r="N13" s="135" t="s">
        <v>1364</v>
      </c>
      <c r="O13" s="6"/>
    </row>
    <row r="14" spans="2:15" ht="11.25" hidden="1" customHeight="1">
      <c r="D14" s="2"/>
      <c r="E14" s="3"/>
      <c r="M14" s="9" t="e">
        <f>HLOOKUP(#REF!,'0'!C4:Q12,5)</f>
        <v>#REF!</v>
      </c>
      <c r="N14" s="135" t="s">
        <v>1365</v>
      </c>
      <c r="O14" s="6"/>
    </row>
    <row r="15" spans="2:15" ht="11.25" hidden="1" customHeight="1">
      <c r="D15" s="2"/>
      <c r="E15" s="3"/>
      <c r="M15" s="9" t="e">
        <f>HLOOKUP(#REF!,'0'!C4:Q12,6)</f>
        <v>#REF!</v>
      </c>
      <c r="N15" s="135" t="s">
        <v>1662</v>
      </c>
      <c r="O15" s="6"/>
    </row>
    <row r="16" spans="2:15" ht="11.25" hidden="1" customHeight="1">
      <c r="D16" s="2"/>
      <c r="E16" s="3"/>
      <c r="M16" s="9" t="e">
        <f>HLOOKUP(#REF!,'0'!C4:Q12,7)</f>
        <v>#REF!</v>
      </c>
      <c r="N16" s="135" t="s">
        <v>1663</v>
      </c>
      <c r="O16" s="6"/>
    </row>
    <row r="17" spans="1:26" ht="11.25" hidden="1" customHeight="1">
      <c r="D17" s="2"/>
      <c r="E17" s="3"/>
      <c r="M17" s="9" t="e">
        <f>HLOOKUP(#REF!,'0'!C4:Q12,8)</f>
        <v>#REF!</v>
      </c>
      <c r="N17" s="135" t="s">
        <v>1664</v>
      </c>
      <c r="O17" s="6"/>
    </row>
    <row r="18" spans="1:26" ht="11.25" hidden="1" customHeight="1">
      <c r="D18" s="2"/>
      <c r="E18" s="3"/>
      <c r="M18" s="9" t="e">
        <f>HLOOKUP(#REF!,'0'!C4:Q12,9)</f>
        <v>#REF!</v>
      </c>
      <c r="N18" s="135" t="s">
        <v>1665</v>
      </c>
      <c r="O18" s="6"/>
    </row>
    <row r="19" spans="1:26" ht="6.75" customHeight="1"/>
    <row r="20" spans="1:26" s="1" customFormat="1" ht="26.85" customHeight="1">
      <c r="A20" s="44" t="s">
        <v>1173</v>
      </c>
      <c r="B20" s="45" t="s">
        <v>1240</v>
      </c>
      <c r="C20" s="46" t="s">
        <v>1238</v>
      </c>
      <c r="D20" s="47" t="s">
        <v>1239</v>
      </c>
      <c r="E20" s="111" t="s">
        <v>1485</v>
      </c>
      <c r="F20" s="48" t="s">
        <v>3780</v>
      </c>
      <c r="G20" s="48" t="s">
        <v>3887</v>
      </c>
      <c r="H20" s="48" t="str">
        <f>CONCATENATE("Розница ",IF(J10=1,"Евро","Руб."))</f>
        <v>Розница Евро</v>
      </c>
      <c r="I20" s="49" t="s">
        <v>1360</v>
      </c>
      <c r="J20" s="8"/>
      <c r="K20" s="8"/>
      <c r="L20" s="2"/>
      <c r="M20" s="2"/>
      <c r="N20" s="2"/>
      <c r="O20" s="2"/>
      <c r="P20" s="10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3" customFormat="1" collapsed="1">
      <c r="A21" s="50"/>
      <c r="B21" s="51"/>
      <c r="C21" s="52" t="s">
        <v>1222</v>
      </c>
      <c r="D21" s="108"/>
      <c r="E21" s="54" t="s">
        <v>3200</v>
      </c>
      <c r="F21" s="53"/>
      <c r="G21" s="53"/>
      <c r="H21" s="53"/>
      <c r="I21" s="54"/>
      <c r="J21" s="6"/>
      <c r="K21" s="6"/>
      <c r="L21" s="6"/>
      <c r="M21" s="6"/>
      <c r="N21" s="6"/>
      <c r="O21" s="6"/>
      <c r="P21" s="150"/>
      <c r="Q21" s="6"/>
      <c r="R21" s="6"/>
      <c r="S21" s="6"/>
      <c r="T21" s="6"/>
    </row>
    <row r="22" spans="1:26" s="3" customFormat="1" ht="12.75">
      <c r="A22" s="53"/>
      <c r="B22" s="55"/>
      <c r="C22" s="18" t="s">
        <v>2069</v>
      </c>
      <c r="D22" s="19"/>
      <c r="E22" s="56" t="str">
        <f>IF(SUM(E23:E109)=0,"",0)</f>
        <v/>
      </c>
      <c r="F22" s="57" t="s">
        <v>2274</v>
      </c>
      <c r="G22" s="57"/>
      <c r="H22" s="57" t="s">
        <v>2274</v>
      </c>
      <c r="I22" s="58"/>
      <c r="J22" s="6"/>
      <c r="K22" s="6"/>
      <c r="L22" s="6"/>
      <c r="M22" s="152"/>
      <c r="N22" s="151"/>
      <c r="O22" s="150"/>
      <c r="P22" s="6"/>
      <c r="Q22" s="6"/>
      <c r="R22" s="6"/>
      <c r="S22" s="150"/>
      <c r="T22" s="6"/>
    </row>
    <row r="23" spans="1:26" ht="12" customHeight="1" outlineLevel="1">
      <c r="A23" s="59">
        <v>0</v>
      </c>
      <c r="B23" s="60"/>
      <c r="C23" s="20" t="s">
        <v>845</v>
      </c>
      <c r="D23" s="61"/>
      <c r="E23" s="53"/>
      <c r="F23" s="53" t="s">
        <v>2274</v>
      </c>
      <c r="G23" s="53"/>
      <c r="H23" s="53" t="s">
        <v>2274</v>
      </c>
      <c r="I23" s="54"/>
      <c r="L23" s="6"/>
      <c r="M23" s="152"/>
      <c r="N23" s="151"/>
      <c r="O23" s="150"/>
      <c r="P23" s="6"/>
      <c r="Q23" s="6"/>
      <c r="R23" s="6"/>
      <c r="S23" s="150"/>
      <c r="T23" s="6"/>
    </row>
    <row r="24" spans="1:26" ht="22.5" customHeight="1" outlineLevel="2">
      <c r="A24" s="63">
        <f t="shared" ref="A24:A87" si="0">IF(E24="",A23,A23+1)</f>
        <v>0</v>
      </c>
      <c r="B24" s="55" t="s">
        <v>2070</v>
      </c>
      <c r="C24" s="64" t="s">
        <v>2071</v>
      </c>
      <c r="D24" s="65" t="s">
        <v>2288</v>
      </c>
      <c r="E24" s="53"/>
      <c r="F24" s="66">
        <v>344</v>
      </c>
      <c r="G24" s="66"/>
      <c r="H24" s="62">
        <f>IF(F24="","",IF(AND(G24="Руб.",$J$10=1),F24/#REF!,IF(G24="Руб.",F24,F24*$J$12)))</f>
        <v>344</v>
      </c>
      <c r="I24" s="54" t="s">
        <v>1361</v>
      </c>
      <c r="L24" s="6"/>
      <c r="M24" s="152"/>
      <c r="N24" s="151"/>
      <c r="O24" s="150"/>
      <c r="P24" s="6"/>
      <c r="Q24" s="152"/>
      <c r="R24" s="6"/>
      <c r="S24" s="150"/>
      <c r="T24" s="6"/>
    </row>
    <row r="25" spans="1:26" ht="22.5" outlineLevel="2">
      <c r="A25" s="63">
        <f t="shared" si="0"/>
        <v>0</v>
      </c>
      <c r="B25" s="55" t="s">
        <v>2072</v>
      </c>
      <c r="C25" s="64" t="s">
        <v>2073</v>
      </c>
      <c r="D25" s="65" t="s">
        <v>2288</v>
      </c>
      <c r="E25" s="53"/>
      <c r="F25" s="66">
        <v>418</v>
      </c>
      <c r="G25" s="66"/>
      <c r="H25" s="62">
        <f>IF(F25="","",IF(AND(G25="Руб.",$J$10=1),F25/#REF!,IF(G25="Руб.",F25,F25*$J$12)))</f>
        <v>418</v>
      </c>
      <c r="I25" s="54" t="s">
        <v>1361</v>
      </c>
      <c r="L25" s="6"/>
      <c r="M25" s="152"/>
      <c r="N25" s="151"/>
      <c r="O25" s="150"/>
      <c r="P25" s="6"/>
      <c r="Q25" s="152"/>
      <c r="R25" s="6"/>
      <c r="S25" s="150"/>
      <c r="T25" s="6"/>
    </row>
    <row r="26" spans="1:26" ht="22.5" outlineLevel="2">
      <c r="A26" s="63">
        <f t="shared" si="0"/>
        <v>0</v>
      </c>
      <c r="B26" s="55" t="s">
        <v>2074</v>
      </c>
      <c r="C26" s="64" t="s">
        <v>2075</v>
      </c>
      <c r="D26" s="65" t="s">
        <v>2288</v>
      </c>
      <c r="E26" s="53"/>
      <c r="F26" s="66">
        <v>515</v>
      </c>
      <c r="G26" s="66"/>
      <c r="H26" s="62">
        <f>IF(F26="","",IF(AND(G26="Руб.",$J$10=1),F26/#REF!,IF(G26="Руб.",F26,F26*$J$12)))</f>
        <v>515</v>
      </c>
      <c r="I26" s="54" t="s">
        <v>1361</v>
      </c>
      <c r="L26" s="6"/>
      <c r="M26" s="152"/>
      <c r="N26" s="151"/>
      <c r="O26" s="150"/>
      <c r="P26" s="6"/>
      <c r="Q26" s="152"/>
      <c r="R26" s="6"/>
      <c r="S26" s="150"/>
      <c r="T26" s="6"/>
    </row>
    <row r="27" spans="1:26" ht="22.5" outlineLevel="2">
      <c r="A27" s="63">
        <f t="shared" si="0"/>
        <v>0</v>
      </c>
      <c r="B27" s="34" t="s">
        <v>2076</v>
      </c>
      <c r="C27" s="21" t="s">
        <v>2077</v>
      </c>
      <c r="D27" s="65" t="s">
        <v>2288</v>
      </c>
      <c r="E27" s="54"/>
      <c r="F27" s="66">
        <v>325</v>
      </c>
      <c r="G27" s="66"/>
      <c r="H27" s="62">
        <f>IF(F27="","",IF(AND(G27="Руб.",$J$10=1),F27/#REF!,IF(G27="Руб.",F27,F27*$J$12)))</f>
        <v>325</v>
      </c>
      <c r="I27" s="54" t="s">
        <v>1361</v>
      </c>
      <c r="L27" s="6"/>
      <c r="M27" s="152"/>
      <c r="N27" s="151"/>
      <c r="O27" s="150"/>
      <c r="P27" s="6"/>
      <c r="Q27" s="152"/>
      <c r="R27" s="6"/>
      <c r="S27" s="150"/>
      <c r="T27" s="6"/>
    </row>
    <row r="28" spans="1:26" ht="22.5" outlineLevel="2">
      <c r="A28" s="63">
        <f t="shared" si="0"/>
        <v>0</v>
      </c>
      <c r="B28" s="34" t="s">
        <v>2078</v>
      </c>
      <c r="C28" s="21" t="s">
        <v>2079</v>
      </c>
      <c r="D28" s="65" t="s">
        <v>2288</v>
      </c>
      <c r="E28" s="53"/>
      <c r="F28" s="66">
        <v>423</v>
      </c>
      <c r="G28" s="66"/>
      <c r="H28" s="62">
        <f>IF(F28="","",IF(AND(G28="Руб.",$J$10=1),F28/#REF!,IF(G28="Руб.",F28,F28*$J$12)))</f>
        <v>423</v>
      </c>
      <c r="I28" s="54" t="s">
        <v>1361</v>
      </c>
      <c r="L28" s="6"/>
      <c r="M28" s="152"/>
      <c r="N28" s="151"/>
      <c r="O28" s="150"/>
      <c r="P28" s="6"/>
      <c r="Q28" s="152"/>
      <c r="R28" s="6"/>
      <c r="S28" s="150"/>
      <c r="T28" s="6"/>
    </row>
    <row r="29" spans="1:26" ht="22.5" outlineLevel="2">
      <c r="A29" s="63">
        <f t="shared" si="0"/>
        <v>0</v>
      </c>
      <c r="B29" s="34" t="s">
        <v>2080</v>
      </c>
      <c r="C29" s="21" t="s">
        <v>2081</v>
      </c>
      <c r="D29" s="65" t="s">
        <v>2288</v>
      </c>
      <c r="E29" s="53"/>
      <c r="F29" s="66">
        <v>505</v>
      </c>
      <c r="G29" s="66"/>
      <c r="H29" s="62">
        <f>IF(F29="","",IF(AND(G29="Руб.",$J$10=1),F29/#REF!,IF(G29="Руб.",F29,F29*$J$12)))</f>
        <v>505</v>
      </c>
      <c r="I29" s="54" t="s">
        <v>1361</v>
      </c>
      <c r="L29" s="6"/>
      <c r="M29" s="152"/>
      <c r="N29" s="151"/>
      <c r="O29" s="150"/>
      <c r="P29" s="6"/>
      <c r="Q29" s="152"/>
      <c r="R29" s="6"/>
      <c r="S29" s="150"/>
      <c r="T29" s="6"/>
    </row>
    <row r="30" spans="1:26" ht="22.5" outlineLevel="2">
      <c r="A30" s="63">
        <f t="shared" si="0"/>
        <v>0</v>
      </c>
      <c r="B30" s="34" t="s">
        <v>2082</v>
      </c>
      <c r="C30" s="21" t="s">
        <v>4386</v>
      </c>
      <c r="D30" s="65" t="s">
        <v>2288</v>
      </c>
      <c r="E30" s="53"/>
      <c r="F30" s="66">
        <v>546</v>
      </c>
      <c r="G30" s="66"/>
      <c r="H30" s="62">
        <f>IF(F30="","",IF(AND(G30="Руб.",$J$10=1),F30/#REF!,IF(G30="Руб.",F30,F30*$J$12)))</f>
        <v>546</v>
      </c>
      <c r="I30" s="54" t="s">
        <v>1361</v>
      </c>
      <c r="L30" s="6"/>
      <c r="M30" s="152"/>
      <c r="N30" s="151"/>
      <c r="O30" s="150"/>
      <c r="P30" s="6"/>
      <c r="Q30" s="152"/>
      <c r="R30" s="6"/>
      <c r="S30" s="150"/>
      <c r="T30" s="6"/>
    </row>
    <row r="31" spans="1:26" ht="22.5" outlineLevel="2">
      <c r="A31" s="63">
        <f t="shared" si="0"/>
        <v>0</v>
      </c>
      <c r="B31" s="34" t="s">
        <v>4387</v>
      </c>
      <c r="C31" s="21" t="s">
        <v>2280</v>
      </c>
      <c r="D31" s="65" t="s">
        <v>2288</v>
      </c>
      <c r="E31" s="53"/>
      <c r="F31" s="66">
        <v>603</v>
      </c>
      <c r="G31" s="66"/>
      <c r="H31" s="62">
        <f>IF(F31="","",IF(AND(G31="Руб.",$J$10=1),F31/#REF!,IF(G31="Руб.",F31,F31*$J$12)))</f>
        <v>603</v>
      </c>
      <c r="I31" s="54" t="s">
        <v>1361</v>
      </c>
      <c r="L31" s="6"/>
      <c r="M31" s="152"/>
      <c r="N31" s="151"/>
      <c r="O31" s="150"/>
      <c r="P31" s="6"/>
      <c r="Q31" s="152"/>
      <c r="R31" s="6"/>
      <c r="S31" s="150"/>
      <c r="T31" s="6"/>
    </row>
    <row r="32" spans="1:26" ht="22.5" outlineLevel="2">
      <c r="A32" s="63">
        <f t="shared" si="0"/>
        <v>0</v>
      </c>
      <c r="B32" s="34" t="s">
        <v>2281</v>
      </c>
      <c r="C32" s="21" t="s">
        <v>2282</v>
      </c>
      <c r="D32" s="65" t="s">
        <v>2288</v>
      </c>
      <c r="E32" s="53"/>
      <c r="F32" s="66">
        <v>670</v>
      </c>
      <c r="G32" s="66"/>
      <c r="H32" s="62">
        <f>IF(F32="","",IF(AND(G32="Руб.",$J$10=1),F32/#REF!,IF(G32="Руб.",F32,F32*$J$12)))</f>
        <v>670</v>
      </c>
      <c r="I32" s="54" t="s">
        <v>1361</v>
      </c>
      <c r="L32" s="6"/>
      <c r="M32" s="152"/>
      <c r="N32" s="151"/>
      <c r="O32" s="150"/>
      <c r="P32" s="6"/>
      <c r="Q32" s="152"/>
      <c r="R32" s="6"/>
      <c r="S32" s="150"/>
      <c r="T32" s="6"/>
    </row>
    <row r="33" spans="1:20" ht="22.5" outlineLevel="2">
      <c r="A33" s="63">
        <f t="shared" si="0"/>
        <v>0</v>
      </c>
      <c r="B33" s="67" t="s">
        <v>2283</v>
      </c>
      <c r="C33" s="64" t="s">
        <v>2284</v>
      </c>
      <c r="D33" s="65" t="s">
        <v>2288</v>
      </c>
      <c r="E33" s="53"/>
      <c r="F33" s="66">
        <v>240</v>
      </c>
      <c r="G33" s="66"/>
      <c r="H33" s="62">
        <f>IF(F33="","",IF(AND(G33="Руб.",$J$10=1),F33/#REF!,IF(G33="Руб.",F33,F33*$J$12)))</f>
        <v>240</v>
      </c>
      <c r="I33" s="54" t="s">
        <v>1361</v>
      </c>
      <c r="L33" s="6"/>
      <c r="M33" s="152"/>
      <c r="N33" s="151"/>
      <c r="O33" s="150"/>
      <c r="P33" s="6"/>
      <c r="Q33" s="152"/>
      <c r="R33" s="6"/>
      <c r="S33" s="150"/>
      <c r="T33" s="6"/>
    </row>
    <row r="34" spans="1:20" ht="12.75" outlineLevel="2">
      <c r="A34" s="63">
        <f t="shared" si="0"/>
        <v>0</v>
      </c>
      <c r="B34" s="67" t="s">
        <v>2285</v>
      </c>
      <c r="C34" s="61" t="s">
        <v>2286</v>
      </c>
      <c r="D34" s="65" t="s">
        <v>2288</v>
      </c>
      <c r="E34" s="53"/>
      <c r="F34" s="66">
        <v>445</v>
      </c>
      <c r="G34" s="66"/>
      <c r="H34" s="62">
        <f>IF(F34="","",IF(AND(G34="Руб.",$J$10=1),F34/#REF!,IF(G34="Руб.",F34,F34*$J$12)))</f>
        <v>445</v>
      </c>
      <c r="I34" s="54" t="s">
        <v>1361</v>
      </c>
      <c r="L34" s="6"/>
      <c r="M34" s="152"/>
      <c r="N34" s="151"/>
      <c r="O34" s="150"/>
      <c r="P34" s="6"/>
      <c r="Q34" s="152"/>
      <c r="R34" s="6"/>
      <c r="S34" s="150"/>
      <c r="T34" s="6"/>
    </row>
    <row r="35" spans="1:20" ht="12.75" outlineLevel="2">
      <c r="A35" s="63">
        <f t="shared" si="0"/>
        <v>0</v>
      </c>
      <c r="B35" s="67" t="s">
        <v>2287</v>
      </c>
      <c r="C35" s="61" t="s">
        <v>1107</v>
      </c>
      <c r="D35" s="65" t="s">
        <v>2288</v>
      </c>
      <c r="E35" s="53"/>
      <c r="F35" s="66">
        <v>464</v>
      </c>
      <c r="G35" s="66"/>
      <c r="H35" s="62">
        <f>IF(F35="","",IF(AND(G35="Руб.",$J$10=1),F35/#REF!,IF(G35="Руб.",F35,F35*$J$12)))</f>
        <v>464</v>
      </c>
      <c r="I35" s="54" t="s">
        <v>1361</v>
      </c>
      <c r="L35" s="6"/>
      <c r="M35" s="152"/>
      <c r="N35" s="151"/>
      <c r="O35" s="150"/>
      <c r="P35" s="6"/>
      <c r="Q35" s="152"/>
      <c r="R35" s="6"/>
      <c r="S35" s="150"/>
      <c r="T35" s="6"/>
    </row>
    <row r="36" spans="1:20" ht="12.75" outlineLevel="2">
      <c r="A36" s="63">
        <f t="shared" si="0"/>
        <v>0</v>
      </c>
      <c r="B36" s="67" t="s">
        <v>1108</v>
      </c>
      <c r="C36" s="61" t="s">
        <v>1109</v>
      </c>
      <c r="D36" s="65" t="s">
        <v>2288</v>
      </c>
      <c r="E36" s="53"/>
      <c r="F36" s="66">
        <v>505</v>
      </c>
      <c r="G36" s="66"/>
      <c r="H36" s="62">
        <f>IF(F36="","",IF(AND(G36="Руб.",$J$10=1),F36/#REF!,IF(G36="Руб.",F36,F36*$J$12)))</f>
        <v>505</v>
      </c>
      <c r="I36" s="54" t="s">
        <v>1361</v>
      </c>
      <c r="L36" s="6"/>
      <c r="M36" s="152"/>
      <c r="N36" s="151"/>
      <c r="O36" s="150"/>
      <c r="P36" s="6"/>
      <c r="Q36" s="152"/>
      <c r="R36" s="6"/>
      <c r="S36" s="150"/>
      <c r="T36" s="6"/>
    </row>
    <row r="37" spans="1:20" ht="12.75" outlineLevel="2">
      <c r="A37" s="63">
        <f t="shared" si="0"/>
        <v>0</v>
      </c>
      <c r="B37" s="67" t="s">
        <v>1110</v>
      </c>
      <c r="C37" s="61" t="s">
        <v>1111</v>
      </c>
      <c r="D37" s="65" t="s">
        <v>2288</v>
      </c>
      <c r="E37" s="53"/>
      <c r="F37" s="66">
        <v>618</v>
      </c>
      <c r="G37" s="66"/>
      <c r="H37" s="62">
        <f>IF(F37="","",IF(AND(G37="Руб.",$J$10=1),F37/#REF!,IF(G37="Руб.",F37,F37*$J$12)))</f>
        <v>618</v>
      </c>
      <c r="I37" s="54" t="s">
        <v>1361</v>
      </c>
      <c r="L37" s="6"/>
      <c r="M37" s="152"/>
      <c r="N37" s="151"/>
      <c r="O37" s="150"/>
      <c r="P37" s="6"/>
      <c r="Q37" s="152"/>
      <c r="R37" s="6"/>
      <c r="S37" s="150"/>
      <c r="T37" s="6"/>
    </row>
    <row r="38" spans="1:20" ht="12.75" outlineLevel="2">
      <c r="A38" s="63">
        <f t="shared" si="0"/>
        <v>0</v>
      </c>
      <c r="B38" s="67" t="s">
        <v>4231</v>
      </c>
      <c r="C38" s="61" t="s">
        <v>2086</v>
      </c>
      <c r="D38" s="65" t="s">
        <v>2288</v>
      </c>
      <c r="E38" s="53"/>
      <c r="F38" s="66">
        <v>711</v>
      </c>
      <c r="G38" s="66"/>
      <c r="H38" s="62">
        <f>IF(F38="","",IF(AND(G38="Руб.",$J$10=1),F38/#REF!,IF(G38="Руб.",F38,F38*$J$12)))</f>
        <v>711</v>
      </c>
      <c r="I38" s="54" t="s">
        <v>1361</v>
      </c>
      <c r="L38" s="6"/>
      <c r="M38" s="152"/>
      <c r="N38" s="151"/>
      <c r="O38" s="150"/>
      <c r="P38" s="6"/>
      <c r="Q38" s="152"/>
      <c r="R38" s="6"/>
      <c r="S38" s="150"/>
      <c r="T38" s="6"/>
    </row>
    <row r="39" spans="1:20" ht="22.5" outlineLevel="2">
      <c r="A39" s="63">
        <f t="shared" si="0"/>
        <v>0</v>
      </c>
      <c r="B39" s="67" t="s">
        <v>2087</v>
      </c>
      <c r="C39" s="61" t="s">
        <v>2088</v>
      </c>
      <c r="D39" s="65" t="s">
        <v>2288</v>
      </c>
      <c r="E39" s="53"/>
      <c r="F39" s="66">
        <v>902</v>
      </c>
      <c r="G39" s="66"/>
      <c r="H39" s="62">
        <f>IF(F39="","",IF(AND(G39="Руб.",$J$10=1),F39/#REF!,IF(G39="Руб.",F39,F39*$J$12)))</f>
        <v>902</v>
      </c>
      <c r="I39" s="54" t="s">
        <v>1361</v>
      </c>
      <c r="L39" s="6"/>
      <c r="M39" s="152"/>
      <c r="N39" s="151"/>
      <c r="O39" s="150"/>
      <c r="P39" s="6"/>
      <c r="Q39" s="152"/>
      <c r="R39" s="6"/>
      <c r="S39" s="150"/>
      <c r="T39" s="6"/>
    </row>
    <row r="40" spans="1:20" ht="12.75" outlineLevel="2">
      <c r="A40" s="63">
        <f t="shared" si="0"/>
        <v>0</v>
      </c>
      <c r="B40" s="67" t="s">
        <v>2089</v>
      </c>
      <c r="C40" s="61" t="s">
        <v>2090</v>
      </c>
      <c r="D40" s="65" t="s">
        <v>2288</v>
      </c>
      <c r="E40" s="53"/>
      <c r="F40" s="66">
        <v>1401</v>
      </c>
      <c r="G40" s="66"/>
      <c r="H40" s="62">
        <f>IF(F40="","",IF(AND(G40="Руб.",$J$10=1),F40/#REF!,IF(G40="Руб.",F40,F40*$J$12)))</f>
        <v>1401</v>
      </c>
      <c r="I40" s="54" t="s">
        <v>1361</v>
      </c>
      <c r="L40" s="6"/>
      <c r="M40" s="152"/>
      <c r="N40" s="151"/>
      <c r="O40" s="150"/>
      <c r="P40" s="6"/>
      <c r="Q40" s="152"/>
      <c r="R40" s="6"/>
      <c r="S40" s="150"/>
      <c r="T40" s="6"/>
    </row>
    <row r="41" spans="1:20" ht="12.75" outlineLevel="2">
      <c r="A41" s="63">
        <f t="shared" si="0"/>
        <v>0</v>
      </c>
      <c r="B41" s="34" t="s">
        <v>767</v>
      </c>
      <c r="C41" s="21" t="s">
        <v>768</v>
      </c>
      <c r="D41" s="65" t="s">
        <v>2288</v>
      </c>
      <c r="E41" s="53"/>
      <c r="F41" s="66">
        <v>1120</v>
      </c>
      <c r="G41" s="66"/>
      <c r="H41" s="62">
        <f>IF(F41="","",IF(AND(G41="Руб.",$J$10=1),F41/#REF!,IF(G41="Руб.",F41,F41*$J$12)))</f>
        <v>1120</v>
      </c>
      <c r="I41" s="54" t="s">
        <v>1361</v>
      </c>
      <c r="L41" s="6"/>
      <c r="M41" s="152"/>
      <c r="N41" s="151"/>
      <c r="O41" s="150"/>
      <c r="P41" s="6"/>
      <c r="Q41" s="152"/>
      <c r="R41" s="6"/>
      <c r="S41" s="150"/>
      <c r="T41" s="6"/>
    </row>
    <row r="42" spans="1:20" ht="22.5" outlineLevel="2">
      <c r="A42" s="63">
        <f t="shared" si="0"/>
        <v>0</v>
      </c>
      <c r="B42" s="34" t="s">
        <v>769</v>
      </c>
      <c r="C42" s="21" t="s">
        <v>770</v>
      </c>
      <c r="D42" s="65" t="s">
        <v>2288</v>
      </c>
      <c r="E42" s="53"/>
      <c r="F42" s="66">
        <v>1270</v>
      </c>
      <c r="G42" s="66"/>
      <c r="H42" s="62">
        <f>IF(F42="","",IF(AND(G42="Руб.",$J$10=1),F42/#REF!,IF(G42="Руб.",F42,F42*$J$12)))</f>
        <v>1270</v>
      </c>
      <c r="I42" s="54" t="s">
        <v>1361</v>
      </c>
      <c r="L42" s="6"/>
      <c r="M42" s="152"/>
      <c r="N42" s="151"/>
      <c r="O42" s="150"/>
      <c r="P42" s="6"/>
      <c r="Q42" s="152"/>
      <c r="R42" s="6"/>
      <c r="S42" s="150"/>
      <c r="T42" s="6"/>
    </row>
    <row r="43" spans="1:20" ht="22.5" outlineLevel="2">
      <c r="A43" s="63">
        <f t="shared" si="0"/>
        <v>0</v>
      </c>
      <c r="B43" s="34" t="s">
        <v>771</v>
      </c>
      <c r="C43" s="21" t="s">
        <v>772</v>
      </c>
      <c r="D43" s="65" t="s">
        <v>2288</v>
      </c>
      <c r="E43" s="53"/>
      <c r="F43" s="66">
        <v>1660</v>
      </c>
      <c r="G43" s="66"/>
      <c r="H43" s="62">
        <f>IF(F43="","",IF(AND(G43="Руб.",$J$10=1),F43/#REF!,IF(G43="Руб.",F43,F43*$J$12)))</f>
        <v>1660</v>
      </c>
      <c r="I43" s="54" t="s">
        <v>1361</v>
      </c>
      <c r="L43" s="6"/>
      <c r="M43" s="152"/>
      <c r="N43" s="151"/>
      <c r="O43" s="150"/>
      <c r="P43" s="6"/>
      <c r="Q43" s="152"/>
      <c r="R43" s="6"/>
      <c r="S43" s="150"/>
      <c r="T43" s="6"/>
    </row>
    <row r="44" spans="1:20" ht="22.5" outlineLevel="2">
      <c r="A44" s="63">
        <f t="shared" si="0"/>
        <v>0</v>
      </c>
      <c r="B44" s="34" t="s">
        <v>773</v>
      </c>
      <c r="C44" s="21" t="s">
        <v>774</v>
      </c>
      <c r="D44" s="65" t="s">
        <v>2288</v>
      </c>
      <c r="E44" s="53"/>
      <c r="F44" s="66">
        <v>1840</v>
      </c>
      <c r="G44" s="66"/>
      <c r="H44" s="62">
        <f>IF(F44="","",IF(AND(G44="Руб.",$J$10=1),F44/#REF!,IF(G44="Руб.",F44,F44*$J$12)))</f>
        <v>1840</v>
      </c>
      <c r="I44" s="54" t="s">
        <v>1361</v>
      </c>
      <c r="L44" s="6"/>
      <c r="M44" s="152"/>
      <c r="N44" s="151"/>
      <c r="O44" s="150"/>
      <c r="P44" s="6"/>
      <c r="Q44" s="152"/>
      <c r="R44" s="6"/>
      <c r="S44" s="150"/>
      <c r="T44" s="6"/>
    </row>
    <row r="45" spans="1:20" ht="22.5" outlineLevel="2">
      <c r="A45" s="63">
        <f t="shared" si="0"/>
        <v>0</v>
      </c>
      <c r="B45" s="34" t="s">
        <v>775</v>
      </c>
      <c r="C45" s="21" t="s">
        <v>776</v>
      </c>
      <c r="D45" s="65" t="s">
        <v>2288</v>
      </c>
      <c r="E45" s="53"/>
      <c r="F45" s="66">
        <v>2000</v>
      </c>
      <c r="G45" s="66"/>
      <c r="H45" s="62">
        <f>IF(F45="","",IF(AND(G45="Руб.",$J$10=1),F45/#REF!,IF(G45="Руб.",F45,F45*$J$12)))</f>
        <v>2000</v>
      </c>
      <c r="I45" s="54" t="s">
        <v>1361</v>
      </c>
      <c r="L45" s="6"/>
      <c r="M45" s="152"/>
      <c r="N45" s="151"/>
      <c r="O45" s="150"/>
      <c r="P45" s="6"/>
      <c r="Q45" s="152"/>
      <c r="R45" s="6"/>
      <c r="S45" s="150"/>
      <c r="T45" s="6"/>
    </row>
    <row r="46" spans="1:20" ht="12.75" outlineLevel="2">
      <c r="A46" s="63">
        <f t="shared" si="0"/>
        <v>0</v>
      </c>
      <c r="B46" s="34" t="s">
        <v>2891</v>
      </c>
      <c r="C46" s="21" t="s">
        <v>2892</v>
      </c>
      <c r="D46" s="65" t="s">
        <v>2288</v>
      </c>
      <c r="E46" s="53"/>
      <c r="F46" s="66">
        <v>2468</v>
      </c>
      <c r="G46" s="66"/>
      <c r="H46" s="62">
        <f>IF(F46="","",IF(AND(G46="Руб.",$J$10=1),F46/#REF!,IF(G46="Руб.",F46,F46*$J$12)))</f>
        <v>2468</v>
      </c>
      <c r="I46" s="54" t="s">
        <v>1361</v>
      </c>
      <c r="L46" s="6"/>
      <c r="M46" s="152"/>
      <c r="N46" s="151"/>
      <c r="O46" s="150"/>
      <c r="P46" s="6"/>
      <c r="Q46" s="152"/>
      <c r="R46" s="6"/>
      <c r="S46" s="150"/>
      <c r="T46" s="6"/>
    </row>
    <row r="47" spans="1:20" ht="22.5" outlineLevel="2">
      <c r="A47" s="63">
        <f t="shared" si="0"/>
        <v>0</v>
      </c>
      <c r="B47" s="34" t="s">
        <v>2893</v>
      </c>
      <c r="C47" s="21" t="s">
        <v>2894</v>
      </c>
      <c r="D47" s="65" t="s">
        <v>2288</v>
      </c>
      <c r="E47" s="53"/>
      <c r="F47" s="66">
        <v>2972</v>
      </c>
      <c r="G47" s="66"/>
      <c r="H47" s="62">
        <f>IF(F47="","",IF(AND(G47="Руб.",$J$10=1),F47/#REF!,IF(G47="Руб.",F47,F47*$J$12)))</f>
        <v>2972</v>
      </c>
      <c r="I47" s="54" t="s">
        <v>1361</v>
      </c>
      <c r="L47" s="6"/>
      <c r="M47" s="152"/>
      <c r="N47" s="151"/>
      <c r="O47" s="150"/>
      <c r="P47" s="6"/>
      <c r="Q47" s="152"/>
      <c r="R47" s="6"/>
      <c r="S47" s="150"/>
      <c r="T47" s="6"/>
    </row>
    <row r="48" spans="1:20" ht="22.5" outlineLevel="2">
      <c r="A48" s="63">
        <f t="shared" si="0"/>
        <v>0</v>
      </c>
      <c r="B48" s="67" t="s">
        <v>2895</v>
      </c>
      <c r="C48" s="61" t="s">
        <v>2896</v>
      </c>
      <c r="D48" s="65" t="s">
        <v>2288</v>
      </c>
      <c r="E48" s="53"/>
      <c r="F48" s="66">
        <v>2600</v>
      </c>
      <c r="G48" s="66"/>
      <c r="H48" s="62">
        <f>IF(F48="","",IF(AND(G48="Руб.",$J$10=1),F48/#REF!,IF(G48="Руб.",F48,F48*$J$12)))</f>
        <v>2600</v>
      </c>
      <c r="I48" s="54" t="s">
        <v>1361</v>
      </c>
      <c r="L48" s="6"/>
      <c r="M48" s="152"/>
      <c r="N48" s="151"/>
      <c r="O48" s="150"/>
      <c r="P48" s="6"/>
      <c r="Q48" s="152"/>
      <c r="R48" s="6"/>
      <c r="S48" s="150"/>
      <c r="T48" s="6"/>
    </row>
    <row r="49" spans="1:20" ht="12.75" outlineLevel="2">
      <c r="A49" s="63">
        <f t="shared" si="0"/>
        <v>0</v>
      </c>
      <c r="B49" s="67" t="s">
        <v>2897</v>
      </c>
      <c r="C49" s="61" t="s">
        <v>358</v>
      </c>
      <c r="D49" s="65" t="s">
        <v>2288</v>
      </c>
      <c r="E49" s="53"/>
      <c r="F49" s="66">
        <v>2700</v>
      </c>
      <c r="G49" s="66"/>
      <c r="H49" s="62">
        <f>IF(F49="","",IF(AND(G49="Руб.",$J$10=1),F49/#REF!,IF(G49="Руб.",F49,F49*$J$12)))</f>
        <v>2700</v>
      </c>
      <c r="I49" s="54" t="s">
        <v>1361</v>
      </c>
      <c r="L49" s="6"/>
      <c r="M49" s="152"/>
      <c r="N49" s="151"/>
      <c r="O49" s="150"/>
      <c r="P49" s="6"/>
      <c r="Q49" s="152"/>
      <c r="R49" s="6"/>
      <c r="S49" s="150"/>
      <c r="T49" s="6"/>
    </row>
    <row r="50" spans="1:20" ht="12.75" outlineLevel="2">
      <c r="A50" s="63">
        <f t="shared" si="0"/>
        <v>0</v>
      </c>
      <c r="B50" s="67" t="s">
        <v>359</v>
      </c>
      <c r="C50" s="61" t="s">
        <v>360</v>
      </c>
      <c r="D50" s="65" t="s">
        <v>2288</v>
      </c>
      <c r="E50" s="53"/>
      <c r="F50" s="66">
        <v>3000</v>
      </c>
      <c r="G50" s="66"/>
      <c r="H50" s="62">
        <f>IF(F50="","",IF(AND(G50="Руб.",$J$10=1),F50/#REF!,IF(G50="Руб.",F50,F50*$J$12)))</f>
        <v>3000</v>
      </c>
      <c r="I50" s="54" t="s">
        <v>1361</v>
      </c>
      <c r="L50" s="6"/>
      <c r="M50" s="152"/>
      <c r="N50" s="151"/>
      <c r="O50" s="150"/>
      <c r="P50" s="6"/>
      <c r="Q50" s="152"/>
      <c r="R50" s="6"/>
      <c r="S50" s="150"/>
      <c r="T50" s="6"/>
    </row>
    <row r="51" spans="1:20" ht="12.75" outlineLevel="2">
      <c r="A51" s="63">
        <f t="shared" si="0"/>
        <v>0</v>
      </c>
      <c r="B51" s="67" t="s">
        <v>361</v>
      </c>
      <c r="C51" s="61" t="s">
        <v>362</v>
      </c>
      <c r="D51" s="65" t="s">
        <v>2288</v>
      </c>
      <c r="E51" s="53"/>
      <c r="F51" s="66">
        <v>4700</v>
      </c>
      <c r="G51" s="66"/>
      <c r="H51" s="62">
        <f>IF(F51="","",IF(AND(G51="Руб.",$J$10=1),F51/#REF!,IF(G51="Руб.",F51,F51*$J$12)))</f>
        <v>4700</v>
      </c>
      <c r="I51" s="54" t="s">
        <v>1361</v>
      </c>
      <c r="L51" s="6"/>
      <c r="M51" s="152"/>
      <c r="N51" s="151"/>
      <c r="O51" s="150"/>
      <c r="P51" s="6"/>
      <c r="Q51" s="152"/>
      <c r="R51" s="6"/>
      <c r="S51" s="150"/>
      <c r="T51" s="6"/>
    </row>
    <row r="52" spans="1:20" ht="12.75" outlineLevel="2">
      <c r="A52" s="63">
        <f t="shared" si="0"/>
        <v>0</v>
      </c>
      <c r="B52" s="67" t="s">
        <v>363</v>
      </c>
      <c r="C52" s="61" t="s">
        <v>364</v>
      </c>
      <c r="D52" s="65" t="s">
        <v>2288</v>
      </c>
      <c r="E52" s="53"/>
      <c r="F52" s="66">
        <v>3600</v>
      </c>
      <c r="G52" s="66"/>
      <c r="H52" s="62">
        <f>IF(F52="","",IF(AND(G52="Руб.",$J$10=1),F52/#REF!,IF(G52="Руб.",F52,F52*$J$12)))</f>
        <v>3600</v>
      </c>
      <c r="I52" s="54" t="s">
        <v>1361</v>
      </c>
      <c r="L52" s="6"/>
      <c r="M52" s="152"/>
      <c r="N52" s="151"/>
      <c r="O52" s="150"/>
      <c r="P52" s="6"/>
      <c r="Q52" s="152"/>
      <c r="R52" s="6"/>
      <c r="S52" s="150"/>
      <c r="T52" s="6"/>
    </row>
    <row r="53" spans="1:20" ht="22.5" outlineLevel="2">
      <c r="A53" s="63">
        <f t="shared" si="0"/>
        <v>0</v>
      </c>
      <c r="B53" s="67" t="s">
        <v>365</v>
      </c>
      <c r="C53" s="61" t="s">
        <v>366</v>
      </c>
      <c r="D53" s="65" t="s">
        <v>2288</v>
      </c>
      <c r="E53" s="53"/>
      <c r="F53" s="66">
        <v>3700</v>
      </c>
      <c r="G53" s="66"/>
      <c r="H53" s="62">
        <f>IF(F53="","",IF(AND(G53="Руб.",$J$10=1),F53/#REF!,IF(G53="Руб.",F53,F53*$J$12)))</f>
        <v>3700</v>
      </c>
      <c r="I53" s="54" t="s">
        <v>1361</v>
      </c>
      <c r="L53" s="6"/>
      <c r="M53" s="152"/>
      <c r="N53" s="151"/>
      <c r="O53" s="150"/>
      <c r="P53" s="6"/>
      <c r="Q53" s="152"/>
      <c r="R53" s="6"/>
      <c r="S53" s="150"/>
      <c r="T53" s="6"/>
    </row>
    <row r="54" spans="1:20" ht="12.75" outlineLevel="2">
      <c r="A54" s="63">
        <f t="shared" si="0"/>
        <v>0</v>
      </c>
      <c r="B54" s="67" t="s">
        <v>367</v>
      </c>
      <c r="C54" s="61" t="s">
        <v>368</v>
      </c>
      <c r="D54" s="65" t="s">
        <v>2288</v>
      </c>
      <c r="E54" s="53"/>
      <c r="F54" s="66">
        <v>3930</v>
      </c>
      <c r="G54" s="66"/>
      <c r="H54" s="62">
        <f>IF(F54="","",IF(AND(G54="Руб.",$J$10=1),F54/#REF!,IF(G54="Руб.",F54,F54*$J$12)))</f>
        <v>3930</v>
      </c>
      <c r="I54" s="54" t="s">
        <v>1361</v>
      </c>
      <c r="L54" s="6"/>
      <c r="M54" s="152"/>
      <c r="N54" s="151"/>
      <c r="O54" s="150"/>
      <c r="P54" s="6"/>
      <c r="Q54" s="152"/>
      <c r="R54" s="6"/>
      <c r="S54" s="150"/>
      <c r="T54" s="6"/>
    </row>
    <row r="55" spans="1:20" ht="22.5" outlineLevel="2">
      <c r="A55" s="63">
        <f t="shared" si="0"/>
        <v>0</v>
      </c>
      <c r="B55" s="67" t="s">
        <v>369</v>
      </c>
      <c r="C55" s="61" t="s">
        <v>370</v>
      </c>
      <c r="D55" s="65" t="s">
        <v>2288</v>
      </c>
      <c r="E55" s="53"/>
      <c r="F55" s="66">
        <v>4250</v>
      </c>
      <c r="G55" s="66"/>
      <c r="H55" s="62">
        <f>IF(F55="","",IF(AND(G55="Руб.",$J$10=1),F55/#REF!,IF(G55="Руб.",F55,F55*$J$12)))</f>
        <v>4250</v>
      </c>
      <c r="I55" s="54" t="s">
        <v>1361</v>
      </c>
      <c r="L55" s="6"/>
      <c r="M55" s="152"/>
      <c r="N55" s="151"/>
      <c r="O55" s="150"/>
      <c r="P55" s="6"/>
      <c r="Q55" s="152"/>
      <c r="R55" s="6"/>
      <c r="S55" s="150"/>
      <c r="T55" s="6"/>
    </row>
    <row r="56" spans="1:20" ht="12.75" outlineLevel="2">
      <c r="A56" s="63">
        <f t="shared" si="0"/>
        <v>0</v>
      </c>
      <c r="B56" s="67" t="s">
        <v>371</v>
      </c>
      <c r="C56" s="61" t="s">
        <v>372</v>
      </c>
      <c r="D56" s="65" t="s">
        <v>2288</v>
      </c>
      <c r="E56" s="53"/>
      <c r="F56" s="66">
        <v>4600</v>
      </c>
      <c r="G56" s="66"/>
      <c r="H56" s="62">
        <f>IF(F56="","",IF(AND(G56="Руб.",$J$10=1),F56/#REF!,IF(G56="Руб.",F56,F56*$J$12)))</f>
        <v>4600</v>
      </c>
      <c r="I56" s="54" t="s">
        <v>1361</v>
      </c>
      <c r="L56" s="6"/>
      <c r="M56" s="152"/>
      <c r="N56" s="151"/>
      <c r="O56" s="150"/>
      <c r="P56" s="6"/>
      <c r="Q56" s="152"/>
      <c r="R56" s="6"/>
      <c r="S56" s="150"/>
      <c r="T56" s="6"/>
    </row>
    <row r="57" spans="1:20" ht="12.75" outlineLevel="2">
      <c r="A57" s="63">
        <f t="shared" si="0"/>
        <v>0</v>
      </c>
      <c r="B57" s="67" t="s">
        <v>373</v>
      </c>
      <c r="C57" s="61" t="s">
        <v>374</v>
      </c>
      <c r="D57" s="65" t="s">
        <v>2288</v>
      </c>
      <c r="E57" s="53"/>
      <c r="F57" s="66">
        <v>5570</v>
      </c>
      <c r="G57" s="66"/>
      <c r="H57" s="62">
        <f>IF(F57="","",IF(AND(G57="Руб.",$J$10=1),F57/#REF!,IF(G57="Руб.",F57,F57*$J$12)))</f>
        <v>5570</v>
      </c>
      <c r="I57" s="54" t="s">
        <v>1361</v>
      </c>
      <c r="L57" s="6"/>
      <c r="M57" s="152"/>
      <c r="N57" s="151"/>
      <c r="O57" s="150"/>
      <c r="P57" s="6"/>
      <c r="Q57" s="152"/>
      <c r="R57" s="6"/>
      <c r="S57" s="150"/>
      <c r="T57" s="6"/>
    </row>
    <row r="58" spans="1:20" ht="12.75" outlineLevel="2">
      <c r="A58" s="63">
        <f t="shared" si="0"/>
        <v>0</v>
      </c>
      <c r="B58" s="67" t="s">
        <v>375</v>
      </c>
      <c r="C58" s="61" t="s">
        <v>376</v>
      </c>
      <c r="D58" s="65" t="s">
        <v>2288</v>
      </c>
      <c r="E58" s="53"/>
      <c r="F58" s="66">
        <v>5900</v>
      </c>
      <c r="G58" s="66"/>
      <c r="H58" s="62">
        <f>IF(F58="","",IF(AND(G58="Руб.",$J$10=1),F58/#REF!,IF(G58="Руб.",F58,F58*$J$12)))</f>
        <v>5900</v>
      </c>
      <c r="I58" s="54" t="s">
        <v>1361</v>
      </c>
      <c r="L58" s="6"/>
      <c r="M58" s="152"/>
      <c r="N58" s="151"/>
      <c r="O58" s="150"/>
      <c r="P58" s="6"/>
      <c r="Q58" s="152"/>
      <c r="R58" s="6"/>
      <c r="S58" s="150"/>
      <c r="T58" s="6"/>
    </row>
    <row r="59" spans="1:20" ht="12.75" outlineLevel="2">
      <c r="A59" s="63">
        <f t="shared" si="0"/>
        <v>0</v>
      </c>
      <c r="B59" s="67" t="s">
        <v>377</v>
      </c>
      <c r="C59" s="61" t="s">
        <v>378</v>
      </c>
      <c r="D59" s="65" t="s">
        <v>2288</v>
      </c>
      <c r="E59" s="53"/>
      <c r="F59" s="66">
        <v>6200</v>
      </c>
      <c r="G59" s="66"/>
      <c r="H59" s="62">
        <f>IF(F59="","",IF(AND(G59="Руб.",$J$10=1),F59/#REF!,IF(G59="Руб.",F59,F59*$J$12)))</f>
        <v>6200</v>
      </c>
      <c r="I59" s="54" t="s">
        <v>1361</v>
      </c>
      <c r="L59" s="6"/>
      <c r="M59" s="152"/>
      <c r="N59" s="151"/>
      <c r="O59" s="150"/>
      <c r="P59" s="6"/>
      <c r="Q59" s="152"/>
      <c r="R59" s="6"/>
      <c r="S59" s="150"/>
      <c r="T59" s="6"/>
    </row>
    <row r="60" spans="1:20" ht="12.75" outlineLevel="2">
      <c r="A60" s="63">
        <f t="shared" si="0"/>
        <v>0</v>
      </c>
      <c r="B60" s="67" t="s">
        <v>379</v>
      </c>
      <c r="C60" s="61" t="s">
        <v>380</v>
      </c>
      <c r="D60" s="65" t="s">
        <v>2288</v>
      </c>
      <c r="E60" s="53"/>
      <c r="F60" s="66">
        <v>6900</v>
      </c>
      <c r="G60" s="66"/>
      <c r="H60" s="62">
        <f>IF(F60="","",IF(AND(G60="Руб.",$J$10=1),F60/#REF!,IF(G60="Руб.",F60,F60*$J$12)))</f>
        <v>6900</v>
      </c>
      <c r="I60" s="54" t="s">
        <v>1361</v>
      </c>
      <c r="L60" s="6"/>
      <c r="M60" s="152"/>
      <c r="N60" s="151"/>
      <c r="O60" s="150"/>
      <c r="P60" s="6"/>
      <c r="Q60" s="152"/>
      <c r="R60" s="6"/>
      <c r="S60" s="150"/>
      <c r="T60" s="6"/>
    </row>
    <row r="61" spans="1:20" ht="12.75" outlineLevel="2">
      <c r="A61" s="63">
        <f t="shared" si="0"/>
        <v>0</v>
      </c>
      <c r="B61" s="67" t="s">
        <v>381</v>
      </c>
      <c r="C61" s="61" t="s">
        <v>382</v>
      </c>
      <c r="D61" s="65" t="s">
        <v>2288</v>
      </c>
      <c r="E61" s="53"/>
      <c r="F61" s="66">
        <v>7200</v>
      </c>
      <c r="G61" s="66"/>
      <c r="H61" s="62">
        <f>IF(F61="","",IF(AND(G61="Руб.",$J$10=1),F61/#REF!,IF(G61="Руб.",F61,F61*$J$12)))</f>
        <v>7200</v>
      </c>
      <c r="I61" s="54" t="s">
        <v>1361</v>
      </c>
      <c r="L61" s="6"/>
      <c r="M61" s="152"/>
      <c r="N61" s="151"/>
      <c r="O61" s="150"/>
      <c r="P61" s="6"/>
      <c r="Q61" s="152"/>
      <c r="R61" s="6"/>
      <c r="S61" s="150"/>
      <c r="T61" s="6"/>
    </row>
    <row r="62" spans="1:20" ht="12.75" outlineLevel="2">
      <c r="A62" s="63">
        <f t="shared" si="0"/>
        <v>0</v>
      </c>
      <c r="B62" s="67" t="s">
        <v>383</v>
      </c>
      <c r="C62" s="61" t="s">
        <v>384</v>
      </c>
      <c r="D62" s="65" t="s">
        <v>2288</v>
      </c>
      <c r="E62" s="53"/>
      <c r="F62" s="66">
        <v>7500</v>
      </c>
      <c r="G62" s="66"/>
      <c r="H62" s="62">
        <f>IF(F62="","",IF(AND(G62="Руб.",$J$10=1),F62/#REF!,IF(G62="Руб.",F62,F62*$J$12)))</f>
        <v>7500</v>
      </c>
      <c r="I62" s="54" t="s">
        <v>1361</v>
      </c>
      <c r="L62" s="6"/>
      <c r="M62" s="152"/>
      <c r="N62" s="151"/>
      <c r="O62" s="150"/>
      <c r="P62" s="6"/>
      <c r="Q62" s="152"/>
      <c r="R62" s="6"/>
      <c r="S62" s="150"/>
      <c r="T62" s="6"/>
    </row>
    <row r="63" spans="1:20" ht="12.75" outlineLevel="2">
      <c r="A63" s="63">
        <f t="shared" si="0"/>
        <v>0</v>
      </c>
      <c r="B63" s="67" t="s">
        <v>385</v>
      </c>
      <c r="C63" s="61" t="s">
        <v>386</v>
      </c>
      <c r="D63" s="65" t="s">
        <v>2288</v>
      </c>
      <c r="E63" s="53"/>
      <c r="F63" s="66">
        <v>7854</v>
      </c>
      <c r="G63" s="66"/>
      <c r="H63" s="62">
        <f>IF(F63="","",IF(AND(G63="Руб.",$J$10=1),F63/#REF!,IF(G63="Руб.",F63,F63*$J$12)))</f>
        <v>7854</v>
      </c>
      <c r="I63" s="54" t="s">
        <v>1361</v>
      </c>
      <c r="L63" s="6"/>
      <c r="M63" s="152"/>
      <c r="N63" s="151"/>
      <c r="O63" s="150"/>
      <c r="P63" s="6"/>
      <c r="Q63" s="152"/>
      <c r="R63" s="6"/>
      <c r="S63" s="150"/>
      <c r="T63" s="6"/>
    </row>
    <row r="64" spans="1:20" ht="12.75" outlineLevel="2">
      <c r="A64" s="63">
        <f t="shared" si="0"/>
        <v>0</v>
      </c>
      <c r="B64" s="67" t="s">
        <v>387</v>
      </c>
      <c r="C64" s="61" t="s">
        <v>3402</v>
      </c>
      <c r="D64" s="65" t="s">
        <v>2288</v>
      </c>
      <c r="E64" s="53"/>
      <c r="F64" s="66">
        <v>8007</v>
      </c>
      <c r="G64" s="66"/>
      <c r="H64" s="62">
        <f>IF(F64="","",IF(AND(G64="Руб.",$J$10=1),F64/#REF!,IF(G64="Руб.",F64,F64*$J$12)))</f>
        <v>8007</v>
      </c>
      <c r="I64" s="54" t="s">
        <v>1361</v>
      </c>
      <c r="L64" s="6"/>
      <c r="M64" s="152"/>
      <c r="N64" s="151"/>
      <c r="O64" s="150"/>
      <c r="P64" s="6"/>
      <c r="Q64" s="152"/>
      <c r="R64" s="6"/>
      <c r="S64" s="150"/>
      <c r="T64" s="6"/>
    </row>
    <row r="65" spans="1:20" ht="12.75" outlineLevel="2">
      <c r="A65" s="63">
        <f t="shared" si="0"/>
        <v>0</v>
      </c>
      <c r="B65" s="67" t="s">
        <v>3403</v>
      </c>
      <c r="C65" s="61" t="s">
        <v>3404</v>
      </c>
      <c r="D65" s="65" t="s">
        <v>2288</v>
      </c>
      <c r="E65" s="53"/>
      <c r="F65" s="66">
        <v>8364</v>
      </c>
      <c r="G65" s="66"/>
      <c r="H65" s="62">
        <f>IF(F65="","",IF(AND(G65="Руб.",$J$10=1),F65/#REF!,IF(G65="Руб.",F65,F65*$J$12)))</f>
        <v>8364</v>
      </c>
      <c r="I65" s="54" t="s">
        <v>1361</v>
      </c>
      <c r="L65" s="6"/>
      <c r="M65" s="152"/>
      <c r="N65" s="151"/>
      <c r="O65" s="150"/>
      <c r="P65" s="6"/>
      <c r="Q65" s="152"/>
      <c r="R65" s="6"/>
      <c r="S65" s="150"/>
      <c r="T65" s="6"/>
    </row>
    <row r="66" spans="1:20" ht="12.75" outlineLevel="2">
      <c r="A66" s="63">
        <f t="shared" si="0"/>
        <v>0</v>
      </c>
      <c r="B66" s="67" t="s">
        <v>3405</v>
      </c>
      <c r="C66" s="61" t="s">
        <v>3406</v>
      </c>
      <c r="D66" s="65" t="s">
        <v>2288</v>
      </c>
      <c r="E66" s="53"/>
      <c r="F66" s="66">
        <v>9078</v>
      </c>
      <c r="G66" s="66"/>
      <c r="H66" s="62">
        <f>IF(F66="","",IF(AND(G66="Руб.",$J$10=1),F66/#REF!,IF(G66="Руб.",F66,F66*$J$12)))</f>
        <v>9078</v>
      </c>
      <c r="I66" s="54" t="s">
        <v>1361</v>
      </c>
      <c r="L66" s="6"/>
      <c r="M66" s="152"/>
      <c r="N66" s="151"/>
      <c r="O66" s="150"/>
      <c r="P66" s="6"/>
      <c r="Q66" s="152"/>
      <c r="R66" s="6"/>
      <c r="S66" s="150"/>
      <c r="T66" s="6"/>
    </row>
    <row r="67" spans="1:20" ht="12.75" outlineLevel="2">
      <c r="A67" s="63">
        <f t="shared" si="0"/>
        <v>0</v>
      </c>
      <c r="B67" s="67" t="s">
        <v>3407</v>
      </c>
      <c r="C67" s="61" t="s">
        <v>3408</v>
      </c>
      <c r="D67" s="65" t="s">
        <v>2288</v>
      </c>
      <c r="E67" s="53"/>
      <c r="F67" s="66">
        <v>9333</v>
      </c>
      <c r="G67" s="66"/>
      <c r="H67" s="62">
        <f>IF(F67="","",IF(AND(G67="Руб.",$J$10=1),F67/#REF!,IF(G67="Руб.",F67,F67*$J$12)))</f>
        <v>9333</v>
      </c>
      <c r="I67" s="54" t="s">
        <v>1361</v>
      </c>
      <c r="L67" s="6"/>
      <c r="M67" s="152"/>
      <c r="N67" s="151"/>
      <c r="O67" s="150"/>
      <c r="P67" s="6"/>
      <c r="Q67" s="152"/>
      <c r="R67" s="6"/>
      <c r="S67" s="150"/>
      <c r="T67" s="6"/>
    </row>
    <row r="68" spans="1:20" ht="12.75" outlineLevel="2">
      <c r="A68" s="63">
        <f t="shared" si="0"/>
        <v>0</v>
      </c>
      <c r="B68" s="67" t="s">
        <v>3409</v>
      </c>
      <c r="C68" s="61" t="s">
        <v>3410</v>
      </c>
      <c r="D68" s="65" t="s">
        <v>2288</v>
      </c>
      <c r="E68" s="53"/>
      <c r="F68" s="66">
        <v>9690</v>
      </c>
      <c r="G68" s="66"/>
      <c r="H68" s="62">
        <f>IF(F68="","",IF(AND(G68="Руб.",$J$10=1),F68/#REF!,IF(G68="Руб.",F68,F68*$J$12)))</f>
        <v>9690</v>
      </c>
      <c r="I68" s="54" t="s">
        <v>1361</v>
      </c>
      <c r="L68" s="6"/>
      <c r="M68" s="152"/>
      <c r="N68" s="151"/>
      <c r="O68" s="150"/>
      <c r="P68" s="6"/>
      <c r="Q68" s="152"/>
      <c r="R68" s="6"/>
      <c r="S68" s="150"/>
      <c r="T68" s="6"/>
    </row>
    <row r="69" spans="1:20" ht="22.5" outlineLevel="2">
      <c r="A69" s="63">
        <f t="shared" si="0"/>
        <v>0</v>
      </c>
      <c r="B69" s="67" t="s">
        <v>3411</v>
      </c>
      <c r="C69" s="61" t="s">
        <v>3412</v>
      </c>
      <c r="D69" s="65" t="s">
        <v>2288</v>
      </c>
      <c r="E69" s="53"/>
      <c r="F69" s="66">
        <v>9996</v>
      </c>
      <c r="G69" s="66"/>
      <c r="H69" s="62">
        <f>IF(F69="","",IF(AND(G69="Руб.",$J$10=1),F69/#REF!,IF(G69="Руб.",F69,F69*$J$12)))</f>
        <v>9996</v>
      </c>
      <c r="I69" s="54" t="s">
        <v>1361</v>
      </c>
      <c r="L69" s="6"/>
      <c r="M69" s="152"/>
      <c r="N69" s="151"/>
      <c r="O69" s="150"/>
      <c r="P69" s="6"/>
      <c r="Q69" s="152"/>
      <c r="R69" s="6"/>
      <c r="S69" s="150"/>
      <c r="T69" s="6"/>
    </row>
    <row r="70" spans="1:20" ht="22.5" outlineLevel="2">
      <c r="A70" s="63">
        <f t="shared" si="0"/>
        <v>0</v>
      </c>
      <c r="B70" s="67" t="s">
        <v>3413</v>
      </c>
      <c r="C70" s="61" t="s">
        <v>3414</v>
      </c>
      <c r="D70" s="65" t="s">
        <v>2288</v>
      </c>
      <c r="E70" s="53"/>
      <c r="F70" s="66">
        <v>10506</v>
      </c>
      <c r="G70" s="66"/>
      <c r="H70" s="62">
        <f>IF(F70="","",IF(AND(G70="Руб.",$J$10=1),F70/#REF!,IF(G70="Руб.",F70,F70*$J$12)))</f>
        <v>10506</v>
      </c>
      <c r="I70" s="54" t="s">
        <v>1361</v>
      </c>
      <c r="L70" s="6"/>
      <c r="M70" s="152"/>
      <c r="N70" s="151"/>
      <c r="O70" s="150"/>
      <c r="P70" s="6"/>
      <c r="Q70" s="152"/>
      <c r="R70" s="6"/>
      <c r="S70" s="150"/>
      <c r="T70" s="6"/>
    </row>
    <row r="71" spans="1:20" ht="12.75" outlineLevel="2">
      <c r="A71" s="63">
        <f t="shared" si="0"/>
        <v>0</v>
      </c>
      <c r="B71" s="67" t="s">
        <v>3415</v>
      </c>
      <c r="C71" s="61" t="s">
        <v>3416</v>
      </c>
      <c r="D71" s="65" t="s">
        <v>2288</v>
      </c>
      <c r="E71" s="53"/>
      <c r="F71" s="66">
        <v>7569</v>
      </c>
      <c r="G71" s="66"/>
      <c r="H71" s="62">
        <f>IF(F71="","",IF(AND(G71="Руб.",$J$10=1),F71/#REF!,IF(G71="Руб.",F71,F71*$J$12)))</f>
        <v>7569</v>
      </c>
      <c r="I71" s="54" t="s">
        <v>1361</v>
      </c>
      <c r="L71" s="6"/>
      <c r="M71" s="152"/>
      <c r="N71" s="151"/>
      <c r="O71" s="150"/>
      <c r="P71" s="6"/>
      <c r="Q71" s="152"/>
      <c r="R71" s="6"/>
      <c r="S71" s="150"/>
      <c r="T71" s="6"/>
    </row>
    <row r="72" spans="1:20" ht="12.75" outlineLevel="2">
      <c r="A72" s="63">
        <f t="shared" si="0"/>
        <v>0</v>
      </c>
      <c r="B72" s="67" t="s">
        <v>3417</v>
      </c>
      <c r="C72" s="61" t="s">
        <v>3418</v>
      </c>
      <c r="D72" s="65" t="s">
        <v>2288</v>
      </c>
      <c r="E72" s="53"/>
      <c r="F72" s="66">
        <v>7860</v>
      </c>
      <c r="G72" s="66"/>
      <c r="H72" s="62">
        <f>IF(F72="","",IF(AND(G72="Руб.",$J$10=1),F72/#REF!,IF(G72="Руб.",F72,F72*$J$12)))</f>
        <v>7860</v>
      </c>
      <c r="I72" s="54" t="s">
        <v>1361</v>
      </c>
      <c r="L72" s="6"/>
      <c r="M72" s="152"/>
      <c r="N72" s="151"/>
      <c r="O72" s="150"/>
      <c r="P72" s="6"/>
      <c r="Q72" s="152"/>
      <c r="R72" s="6"/>
      <c r="S72" s="150"/>
      <c r="T72" s="6"/>
    </row>
    <row r="73" spans="1:20" ht="12.75" outlineLevel="2">
      <c r="A73" s="63">
        <f t="shared" si="0"/>
        <v>0</v>
      </c>
      <c r="B73" s="67" t="s">
        <v>3419</v>
      </c>
      <c r="C73" s="61" t="s">
        <v>3420</v>
      </c>
      <c r="D73" s="65" t="s">
        <v>2288</v>
      </c>
      <c r="E73" s="53"/>
      <c r="F73" s="66">
        <v>7836</v>
      </c>
      <c r="G73" s="66"/>
      <c r="H73" s="62">
        <f>IF(F73="","",IF(AND(G73="Руб.",$J$10=1),F73/#REF!,IF(G73="Руб.",F73,F73*$J$12)))</f>
        <v>7836</v>
      </c>
      <c r="I73" s="54" t="s">
        <v>1361</v>
      </c>
      <c r="L73" s="6"/>
      <c r="M73" s="152"/>
      <c r="N73" s="151"/>
      <c r="O73" s="150"/>
      <c r="P73" s="6"/>
      <c r="Q73" s="152"/>
      <c r="R73" s="6"/>
      <c r="S73" s="150"/>
      <c r="T73" s="6"/>
    </row>
    <row r="74" spans="1:20" ht="12.75" outlineLevel="2">
      <c r="A74" s="63">
        <f t="shared" si="0"/>
        <v>0</v>
      </c>
      <c r="B74" s="67" t="s">
        <v>3433</v>
      </c>
      <c r="C74" s="61" t="s">
        <v>3434</v>
      </c>
      <c r="D74" s="65" t="s">
        <v>2288</v>
      </c>
      <c r="E74" s="53"/>
      <c r="F74" s="66">
        <v>9204</v>
      </c>
      <c r="G74" s="66"/>
      <c r="H74" s="62">
        <f>IF(F74="","",IF(AND(G74="Руб.",$J$10=1),F74/#REF!,IF(G74="Руб.",F74,F74*$J$12)))</f>
        <v>9204</v>
      </c>
      <c r="I74" s="54" t="s">
        <v>1361</v>
      </c>
      <c r="L74" s="6"/>
      <c r="M74" s="152"/>
      <c r="N74" s="151"/>
      <c r="O74" s="150"/>
      <c r="P74" s="6"/>
      <c r="Q74" s="152"/>
      <c r="R74" s="6"/>
      <c r="S74" s="150"/>
      <c r="T74" s="6"/>
    </row>
    <row r="75" spans="1:20" ht="12.75" outlineLevel="2">
      <c r="A75" s="63">
        <f t="shared" si="0"/>
        <v>0</v>
      </c>
      <c r="B75" s="67" t="s">
        <v>3435</v>
      </c>
      <c r="C75" s="61" t="s">
        <v>3436</v>
      </c>
      <c r="D75" s="65" t="s">
        <v>2288</v>
      </c>
      <c r="E75" s="53"/>
      <c r="F75" s="66">
        <v>9585</v>
      </c>
      <c r="G75" s="66"/>
      <c r="H75" s="62">
        <f>IF(F75="","",IF(AND(G75="Руб.",$J$10=1),F75/#REF!,IF(G75="Руб.",F75,F75*$J$12)))</f>
        <v>9585</v>
      </c>
      <c r="I75" s="54" t="s">
        <v>1361</v>
      </c>
      <c r="L75" s="6"/>
      <c r="M75" s="152"/>
      <c r="N75" s="151"/>
      <c r="O75" s="150"/>
      <c r="P75" s="6"/>
      <c r="Q75" s="152"/>
      <c r="R75" s="6"/>
      <c r="S75" s="150"/>
      <c r="T75" s="6"/>
    </row>
    <row r="76" spans="1:20" ht="12.75" outlineLevel="2">
      <c r="A76" s="63">
        <f t="shared" si="0"/>
        <v>0</v>
      </c>
      <c r="B76" s="67" t="s">
        <v>3437</v>
      </c>
      <c r="C76" s="61" t="s">
        <v>3438</v>
      </c>
      <c r="D76" s="65" t="s">
        <v>2288</v>
      </c>
      <c r="E76" s="53"/>
      <c r="F76" s="66">
        <v>9966</v>
      </c>
      <c r="G76" s="66"/>
      <c r="H76" s="62">
        <f>IF(F76="","",IF(AND(G76="Руб.",$J$10=1),F76/#REF!,IF(G76="Руб.",F76,F76*$J$12)))</f>
        <v>9966</v>
      </c>
      <c r="I76" s="54" t="s">
        <v>1361</v>
      </c>
      <c r="L76" s="6"/>
      <c r="M76" s="152"/>
      <c r="N76" s="151"/>
      <c r="O76" s="150"/>
      <c r="P76" s="6"/>
      <c r="Q76" s="152"/>
      <c r="R76" s="6"/>
      <c r="S76" s="150"/>
      <c r="T76" s="6"/>
    </row>
    <row r="77" spans="1:20" ht="12.75" outlineLevel="2">
      <c r="A77" s="63">
        <f t="shared" si="0"/>
        <v>0</v>
      </c>
      <c r="B77" s="67" t="s">
        <v>3439</v>
      </c>
      <c r="C77" s="61" t="s">
        <v>3440</v>
      </c>
      <c r="D77" s="65" t="s">
        <v>2288</v>
      </c>
      <c r="E77" s="53"/>
      <c r="F77" s="66">
        <v>10186</v>
      </c>
      <c r="G77" s="66"/>
      <c r="H77" s="62">
        <f>IF(F77="","",IF(AND(G77="Руб.",$J$10=1),F77/#REF!,IF(G77="Руб.",F77,F77*$J$12)))</f>
        <v>10186</v>
      </c>
      <c r="I77" s="54" t="s">
        <v>1361</v>
      </c>
      <c r="L77" s="6"/>
      <c r="M77" s="152"/>
      <c r="N77" s="151"/>
      <c r="O77" s="150"/>
      <c r="P77" s="6"/>
      <c r="Q77" s="152"/>
      <c r="R77" s="6"/>
      <c r="S77" s="150"/>
      <c r="T77" s="6"/>
    </row>
    <row r="78" spans="1:20" ht="12.75" outlineLevel="2">
      <c r="A78" s="63">
        <f t="shared" si="0"/>
        <v>0</v>
      </c>
      <c r="B78" s="67" t="s">
        <v>3441</v>
      </c>
      <c r="C78" s="61" t="s">
        <v>3442</v>
      </c>
      <c r="D78" s="65" t="s">
        <v>2288</v>
      </c>
      <c r="E78" s="53"/>
      <c r="F78" s="66">
        <v>10366</v>
      </c>
      <c r="G78" s="66"/>
      <c r="H78" s="62">
        <f>IF(F78="","",IF(AND(G78="Руб.",$J$10=1),F78/#REF!,IF(G78="Руб.",F78,F78*$J$12)))</f>
        <v>10366</v>
      </c>
      <c r="I78" s="54" t="s">
        <v>1361</v>
      </c>
      <c r="L78" s="6"/>
      <c r="M78" s="152"/>
      <c r="N78" s="151"/>
      <c r="O78" s="150"/>
      <c r="P78" s="6"/>
      <c r="Q78" s="152"/>
      <c r="R78" s="6"/>
      <c r="S78" s="150"/>
      <c r="T78" s="6"/>
    </row>
    <row r="79" spans="1:20" ht="12.75" outlineLevel="2">
      <c r="A79" s="63">
        <f t="shared" si="0"/>
        <v>0</v>
      </c>
      <c r="B79" s="67" t="s">
        <v>3443</v>
      </c>
      <c r="C79" s="61" t="s">
        <v>3444</v>
      </c>
      <c r="D79" s="65" t="s">
        <v>2288</v>
      </c>
      <c r="E79" s="53"/>
      <c r="F79" s="66">
        <v>10747</v>
      </c>
      <c r="G79" s="66"/>
      <c r="H79" s="62">
        <f>IF(F79="","",IF(AND(G79="Руб.",$J$10=1),F79/#REF!,IF(G79="Руб.",F79,F79*$J$12)))</f>
        <v>10747</v>
      </c>
      <c r="I79" s="54" t="s">
        <v>1361</v>
      </c>
      <c r="L79" s="6"/>
      <c r="M79" s="152"/>
      <c r="N79" s="151"/>
      <c r="O79" s="150"/>
      <c r="P79" s="6"/>
      <c r="Q79" s="152"/>
      <c r="R79" s="6"/>
      <c r="S79" s="150"/>
      <c r="T79" s="6"/>
    </row>
    <row r="80" spans="1:20" ht="12.75" outlineLevel="2">
      <c r="A80" s="63">
        <f t="shared" si="0"/>
        <v>0</v>
      </c>
      <c r="B80" s="67" t="s">
        <v>3445</v>
      </c>
      <c r="C80" s="61" t="s">
        <v>3446</v>
      </c>
      <c r="D80" s="65" t="s">
        <v>2288</v>
      </c>
      <c r="E80" s="53"/>
      <c r="F80" s="66">
        <v>10768</v>
      </c>
      <c r="G80" s="66"/>
      <c r="H80" s="62">
        <f>IF(F80="","",IF(AND(G80="Руб.",$J$10=1),F80/#REF!,IF(G80="Руб.",F80,F80*$J$12)))</f>
        <v>10768</v>
      </c>
      <c r="I80" s="54" t="s">
        <v>1361</v>
      </c>
      <c r="L80" s="6"/>
      <c r="M80" s="152"/>
      <c r="N80" s="151"/>
      <c r="O80" s="150"/>
      <c r="P80" s="6"/>
      <c r="Q80" s="152"/>
      <c r="R80" s="6"/>
      <c r="S80" s="150"/>
      <c r="T80" s="6"/>
    </row>
    <row r="81" spans="1:20" ht="12.75" outlineLevel="2">
      <c r="A81" s="63">
        <f t="shared" si="0"/>
        <v>0</v>
      </c>
      <c r="B81" s="67" t="s">
        <v>3447</v>
      </c>
      <c r="C81" s="61" t="s">
        <v>3448</v>
      </c>
      <c r="D81" s="65" t="s">
        <v>2288</v>
      </c>
      <c r="E81" s="53"/>
      <c r="F81" s="66">
        <v>11383</v>
      </c>
      <c r="G81" s="66"/>
      <c r="H81" s="62">
        <f>IF(F81="","",IF(AND(G81="Руб.",$J$10=1),F81/#REF!,IF(G81="Руб.",F81,F81*$J$12)))</f>
        <v>11383</v>
      </c>
      <c r="I81" s="54" t="s">
        <v>1361</v>
      </c>
      <c r="L81" s="6"/>
      <c r="M81" s="152"/>
      <c r="N81" s="151"/>
      <c r="O81" s="150"/>
      <c r="P81" s="6"/>
      <c r="Q81" s="152"/>
      <c r="R81" s="6"/>
      <c r="S81" s="150"/>
      <c r="T81" s="6"/>
    </row>
    <row r="82" spans="1:20" ht="22.5" outlineLevel="2">
      <c r="A82" s="63">
        <f t="shared" si="0"/>
        <v>0</v>
      </c>
      <c r="B82" s="67" t="s">
        <v>3449</v>
      </c>
      <c r="C82" s="61" t="s">
        <v>4400</v>
      </c>
      <c r="D82" s="65" t="s">
        <v>2288</v>
      </c>
      <c r="E82" s="53"/>
      <c r="F82" s="66">
        <v>11563</v>
      </c>
      <c r="G82" s="66"/>
      <c r="H82" s="62">
        <f>IF(F82="","",IF(AND(G82="Руб.",$J$10=1),F82/#REF!,IF(G82="Руб.",F82,F82*$J$12)))</f>
        <v>11563</v>
      </c>
      <c r="I82" s="54" t="s">
        <v>1361</v>
      </c>
      <c r="L82" s="6"/>
      <c r="M82" s="152"/>
      <c r="N82" s="151"/>
      <c r="O82" s="150"/>
      <c r="P82" s="6"/>
      <c r="Q82" s="152"/>
      <c r="R82" s="6"/>
      <c r="S82" s="150"/>
      <c r="T82" s="6"/>
    </row>
    <row r="83" spans="1:20" ht="12.75" outlineLevel="2">
      <c r="A83" s="63">
        <f t="shared" si="0"/>
        <v>0</v>
      </c>
      <c r="B83" s="67" t="s">
        <v>4401</v>
      </c>
      <c r="C83" s="61" t="s">
        <v>4402</v>
      </c>
      <c r="D83" s="65" t="s">
        <v>2288</v>
      </c>
      <c r="E83" s="53"/>
      <c r="F83" s="66">
        <v>8962</v>
      </c>
      <c r="G83" s="66"/>
      <c r="H83" s="62">
        <f>IF(F83="","",IF(AND(G83="Руб.",$J$10=1),F83/#REF!,IF(G83="Руб.",F83,F83*$J$12)))</f>
        <v>8962</v>
      </c>
      <c r="I83" s="54" t="s">
        <v>1361</v>
      </c>
      <c r="L83" s="6"/>
      <c r="M83" s="152"/>
      <c r="N83" s="151"/>
      <c r="O83" s="150"/>
      <c r="P83" s="6"/>
      <c r="Q83" s="152"/>
      <c r="R83" s="6"/>
      <c r="S83" s="150"/>
      <c r="T83" s="6"/>
    </row>
    <row r="84" spans="1:20" ht="12.75" outlineLevel="2">
      <c r="A84" s="63">
        <f t="shared" si="0"/>
        <v>0</v>
      </c>
      <c r="B84" s="67" t="s">
        <v>4403</v>
      </c>
      <c r="C84" s="61" t="s">
        <v>4404</v>
      </c>
      <c r="D84" s="65" t="s">
        <v>2288</v>
      </c>
      <c r="E84" s="53"/>
      <c r="F84" s="66">
        <v>9140</v>
      </c>
      <c r="G84" s="66"/>
      <c r="H84" s="62">
        <f>IF(F84="","",IF(AND(G84="Руб.",$J$10=1),F84/#REF!,IF(G84="Руб.",F84,F84*$J$12)))</f>
        <v>9140</v>
      </c>
      <c r="I84" s="54" t="s">
        <v>1361</v>
      </c>
      <c r="L84" s="6"/>
      <c r="M84" s="152"/>
      <c r="N84" s="151"/>
      <c r="O84" s="150"/>
      <c r="P84" s="6"/>
      <c r="Q84" s="152"/>
      <c r="R84" s="6"/>
      <c r="S84" s="150"/>
      <c r="T84" s="6"/>
    </row>
    <row r="85" spans="1:20" ht="12.75" outlineLevel="2">
      <c r="A85" s="63">
        <f t="shared" si="0"/>
        <v>0</v>
      </c>
      <c r="B85" s="67" t="s">
        <v>4405</v>
      </c>
      <c r="C85" s="61" t="s">
        <v>4406</v>
      </c>
      <c r="D85" s="65" t="s">
        <v>2288</v>
      </c>
      <c r="E85" s="53"/>
      <c r="F85" s="66">
        <v>9562</v>
      </c>
      <c r="G85" s="66"/>
      <c r="H85" s="62">
        <f>IF(F85="","",IF(AND(G85="Руб.",$J$10=1),F85/#REF!,IF(G85="Руб.",F85,F85*$J$12)))</f>
        <v>9562</v>
      </c>
      <c r="I85" s="54" t="s">
        <v>1361</v>
      </c>
      <c r="L85" s="6"/>
      <c r="M85" s="152"/>
      <c r="N85" s="151"/>
      <c r="O85" s="150"/>
      <c r="P85" s="6"/>
      <c r="Q85" s="152"/>
      <c r="R85" s="6"/>
      <c r="S85" s="150"/>
      <c r="T85" s="6"/>
    </row>
    <row r="86" spans="1:20" ht="12.75" outlineLevel="2">
      <c r="A86" s="63">
        <f t="shared" si="0"/>
        <v>0</v>
      </c>
      <c r="B86" s="67" t="s">
        <v>4407</v>
      </c>
      <c r="C86" s="61" t="s">
        <v>4408</v>
      </c>
      <c r="D86" s="65" t="s">
        <v>2288</v>
      </c>
      <c r="E86" s="53"/>
      <c r="F86" s="66">
        <v>10519</v>
      </c>
      <c r="G86" s="66"/>
      <c r="H86" s="62">
        <f>IF(F86="","",IF(AND(G86="Руб.",$J$10=1),F86/#REF!,IF(G86="Руб.",F86,F86*$J$12)))</f>
        <v>10519</v>
      </c>
      <c r="I86" s="54" t="s">
        <v>1361</v>
      </c>
      <c r="L86" s="6"/>
      <c r="M86" s="152"/>
      <c r="N86" s="151"/>
      <c r="O86" s="150"/>
      <c r="P86" s="6"/>
      <c r="Q86" s="152"/>
      <c r="R86" s="6"/>
      <c r="S86" s="150"/>
      <c r="T86" s="6"/>
    </row>
    <row r="87" spans="1:20" ht="12.75" outlineLevel="2">
      <c r="A87" s="63">
        <f t="shared" si="0"/>
        <v>0</v>
      </c>
      <c r="B87" s="67" t="s">
        <v>4409</v>
      </c>
      <c r="C87" s="61" t="s">
        <v>4410</v>
      </c>
      <c r="D87" s="65" t="s">
        <v>2288</v>
      </c>
      <c r="E87" s="53"/>
      <c r="F87" s="66">
        <v>11269</v>
      </c>
      <c r="G87" s="66"/>
      <c r="H87" s="62">
        <f>IF(F87="","",IF(AND(G87="Руб.",$J$10=1),F87/#REF!,IF(G87="Руб.",F87,F87*$J$12)))</f>
        <v>11269</v>
      </c>
      <c r="I87" s="54" t="s">
        <v>1361</v>
      </c>
      <c r="L87" s="6"/>
      <c r="M87" s="152"/>
      <c r="N87" s="151"/>
      <c r="O87" s="150"/>
      <c r="P87" s="6"/>
      <c r="Q87" s="152"/>
      <c r="R87" s="6"/>
      <c r="S87" s="150"/>
      <c r="T87" s="6"/>
    </row>
    <row r="88" spans="1:20" ht="12.75" outlineLevel="2">
      <c r="A88" s="63">
        <f t="shared" ref="A88:A151" si="1">IF(E88="",A87,A87+1)</f>
        <v>0</v>
      </c>
      <c r="B88" s="67" t="s">
        <v>4411</v>
      </c>
      <c r="C88" s="61" t="s">
        <v>4412</v>
      </c>
      <c r="D88" s="65" t="s">
        <v>2288</v>
      </c>
      <c r="E88" s="53"/>
      <c r="F88" s="66">
        <v>11934</v>
      </c>
      <c r="G88" s="66"/>
      <c r="H88" s="62">
        <f>IF(F88="","",IF(AND(G88="Руб.",$J$10=1),F88/#REF!,IF(G88="Руб.",F88,F88*$J$12)))</f>
        <v>11934</v>
      </c>
      <c r="I88" s="54" t="s">
        <v>1361</v>
      </c>
      <c r="L88" s="6"/>
      <c r="M88" s="152"/>
      <c r="N88" s="151"/>
      <c r="O88" s="150"/>
      <c r="P88" s="6"/>
      <c r="Q88" s="152"/>
      <c r="R88" s="6"/>
      <c r="S88" s="150"/>
      <c r="T88" s="6"/>
    </row>
    <row r="89" spans="1:20" ht="12.75" outlineLevel="2">
      <c r="A89" s="63">
        <f t="shared" si="1"/>
        <v>0</v>
      </c>
      <c r="B89" s="67" t="s">
        <v>4413</v>
      </c>
      <c r="C89" s="61" t="s">
        <v>1354</v>
      </c>
      <c r="D89" s="65" t="s">
        <v>2288</v>
      </c>
      <c r="E89" s="53"/>
      <c r="F89" s="66">
        <v>11660</v>
      </c>
      <c r="G89" s="66"/>
      <c r="H89" s="62">
        <f>IF(F89="","",IF(AND(G89="Руб.",$J$10=1),F89/#REF!,IF(G89="Руб.",F89,F89*$J$12)))</f>
        <v>11660</v>
      </c>
      <c r="I89" s="54" t="s">
        <v>1361</v>
      </c>
      <c r="L89" s="6"/>
      <c r="M89" s="152"/>
      <c r="N89" s="151"/>
      <c r="O89" s="150"/>
      <c r="P89" s="6"/>
      <c r="Q89" s="152"/>
      <c r="R89" s="6"/>
      <c r="S89" s="150"/>
      <c r="T89" s="6"/>
    </row>
    <row r="90" spans="1:20" ht="12.75" outlineLevel="2">
      <c r="A90" s="63">
        <f t="shared" si="1"/>
        <v>0</v>
      </c>
      <c r="B90" s="67" t="s">
        <v>1355</v>
      </c>
      <c r="C90" s="61" t="s">
        <v>1356</v>
      </c>
      <c r="D90" s="65" t="s">
        <v>2288</v>
      </c>
      <c r="E90" s="53"/>
      <c r="F90" s="66">
        <v>12040</v>
      </c>
      <c r="G90" s="66"/>
      <c r="H90" s="62">
        <f>IF(F90="","",IF(AND(G90="Руб.",$J$10=1),F90/#REF!,IF(G90="Руб.",F90,F90*$J$12)))</f>
        <v>12040</v>
      </c>
      <c r="I90" s="54" t="s">
        <v>1361</v>
      </c>
      <c r="L90" s="6"/>
      <c r="M90" s="152"/>
      <c r="N90" s="151"/>
      <c r="O90" s="150"/>
      <c r="P90" s="6"/>
      <c r="Q90" s="152"/>
      <c r="R90" s="6"/>
      <c r="S90" s="150"/>
      <c r="T90" s="6"/>
    </row>
    <row r="91" spans="1:20" ht="22.5" outlineLevel="2">
      <c r="A91" s="63">
        <f t="shared" si="1"/>
        <v>0</v>
      </c>
      <c r="B91" s="67" t="s">
        <v>1357</v>
      </c>
      <c r="C91" s="61" t="s">
        <v>1358</v>
      </c>
      <c r="D91" s="65" t="s">
        <v>2288</v>
      </c>
      <c r="E91" s="53"/>
      <c r="F91" s="66">
        <v>12923</v>
      </c>
      <c r="G91" s="66"/>
      <c r="H91" s="62">
        <f>IF(F91="","",IF(AND(G91="Руб.",$J$10=1),F91/#REF!,IF(G91="Руб.",F91,F91*$J$12)))</f>
        <v>12923</v>
      </c>
      <c r="I91" s="54" t="s">
        <v>1361</v>
      </c>
      <c r="L91" s="6"/>
      <c r="M91" s="152"/>
      <c r="N91" s="151"/>
      <c r="O91" s="150"/>
      <c r="P91" s="6"/>
      <c r="Q91" s="152"/>
      <c r="R91" s="6"/>
      <c r="S91" s="150"/>
      <c r="T91" s="6"/>
    </row>
    <row r="92" spans="1:20" ht="12.75" outlineLevel="2">
      <c r="A92" s="63">
        <f t="shared" si="1"/>
        <v>0</v>
      </c>
      <c r="B92" s="67" t="s">
        <v>1359</v>
      </c>
      <c r="C92" s="61" t="s">
        <v>1549</v>
      </c>
      <c r="D92" s="65" t="s">
        <v>2288</v>
      </c>
      <c r="E92" s="53"/>
      <c r="F92" s="66">
        <v>12157</v>
      </c>
      <c r="G92" s="66"/>
      <c r="H92" s="62">
        <f>IF(F92="","",IF(AND(G92="Руб.",$J$10=1),F92/#REF!,IF(G92="Руб.",F92,F92*$J$12)))</f>
        <v>12157</v>
      </c>
      <c r="I92" s="54" t="s">
        <v>1361</v>
      </c>
      <c r="L92" s="6"/>
      <c r="M92" s="152"/>
      <c r="N92" s="151"/>
      <c r="O92" s="150"/>
      <c r="P92" s="6"/>
      <c r="Q92" s="152"/>
      <c r="R92" s="6"/>
      <c r="S92" s="150"/>
      <c r="T92" s="6"/>
    </row>
    <row r="93" spans="1:20" ht="12.75" outlineLevel="2">
      <c r="A93" s="63">
        <f t="shared" si="1"/>
        <v>0</v>
      </c>
      <c r="B93" s="67" t="s">
        <v>1550</v>
      </c>
      <c r="C93" s="61" t="s">
        <v>1551</v>
      </c>
      <c r="D93" s="65" t="s">
        <v>2288</v>
      </c>
      <c r="E93" s="53"/>
      <c r="F93" s="66">
        <v>12574</v>
      </c>
      <c r="G93" s="66"/>
      <c r="H93" s="62">
        <f>IF(F93="","",IF(AND(G93="Руб.",$J$10=1),F93/#REF!,IF(G93="Руб.",F93,F93*$J$12)))</f>
        <v>12574</v>
      </c>
      <c r="I93" s="54" t="s">
        <v>1361</v>
      </c>
      <c r="L93" s="6"/>
      <c r="M93" s="152"/>
      <c r="N93" s="151"/>
      <c r="O93" s="150"/>
      <c r="P93" s="6"/>
      <c r="Q93" s="152"/>
      <c r="R93" s="6"/>
      <c r="S93" s="150"/>
      <c r="T93" s="6"/>
    </row>
    <row r="94" spans="1:20" ht="22.5" outlineLevel="2">
      <c r="A94" s="63">
        <f t="shared" si="1"/>
        <v>0</v>
      </c>
      <c r="B94" s="67" t="s">
        <v>1552</v>
      </c>
      <c r="C94" s="61" t="s">
        <v>1553</v>
      </c>
      <c r="D94" s="65" t="s">
        <v>2288</v>
      </c>
      <c r="E94" s="53"/>
      <c r="F94" s="66">
        <v>13457</v>
      </c>
      <c r="G94" s="66"/>
      <c r="H94" s="62">
        <f>IF(F94="","",IF(AND(G94="Руб.",$J$10=1),F94/#REF!,IF(G94="Руб.",F94,F94*$J$12)))</f>
        <v>13457</v>
      </c>
      <c r="I94" s="54" t="s">
        <v>1361</v>
      </c>
      <c r="L94" s="6"/>
      <c r="M94" s="152"/>
      <c r="N94" s="151"/>
      <c r="O94" s="150"/>
      <c r="P94" s="6"/>
      <c r="Q94" s="152"/>
      <c r="R94" s="6"/>
      <c r="S94" s="150"/>
      <c r="T94" s="6"/>
    </row>
    <row r="95" spans="1:20" ht="12.75" outlineLevel="2">
      <c r="A95" s="63">
        <f t="shared" si="1"/>
        <v>0</v>
      </c>
      <c r="B95" s="67" t="s">
        <v>1554</v>
      </c>
      <c r="C95" s="61" t="s">
        <v>3700</v>
      </c>
      <c r="D95" s="65" t="s">
        <v>2288</v>
      </c>
      <c r="E95" s="53"/>
      <c r="F95" s="66">
        <v>10942</v>
      </c>
      <c r="G95" s="66"/>
      <c r="H95" s="62">
        <f>IF(F95="","",IF(AND(G95="Руб.",$J$10=1),F95/#REF!,IF(G95="Руб.",F95,F95*$J$12)))</f>
        <v>10942</v>
      </c>
      <c r="I95" s="54" t="s">
        <v>1361</v>
      </c>
      <c r="L95" s="6"/>
      <c r="M95" s="152"/>
      <c r="N95" s="151"/>
      <c r="O95" s="150"/>
      <c r="P95" s="6"/>
      <c r="Q95" s="152"/>
      <c r="R95" s="6"/>
      <c r="S95" s="150"/>
      <c r="T95" s="6"/>
    </row>
    <row r="96" spans="1:20" ht="12.75" outlineLevel="2">
      <c r="A96" s="63">
        <f t="shared" si="1"/>
        <v>0</v>
      </c>
      <c r="B96" s="67" t="s">
        <v>3701</v>
      </c>
      <c r="C96" s="61" t="s">
        <v>3702</v>
      </c>
      <c r="D96" s="65" t="s">
        <v>2288</v>
      </c>
      <c r="E96" s="53"/>
      <c r="F96" s="66">
        <v>11121</v>
      </c>
      <c r="G96" s="66"/>
      <c r="H96" s="62">
        <f>IF(F96="","",IF(AND(G96="Руб.",$J$10=1),F96/#REF!,IF(G96="Руб.",F96,F96*$J$12)))</f>
        <v>11121</v>
      </c>
      <c r="I96" s="54" t="s">
        <v>1361</v>
      </c>
      <c r="L96" s="6"/>
      <c r="M96" s="152"/>
      <c r="N96" s="151"/>
      <c r="O96" s="150"/>
      <c r="P96" s="6"/>
      <c r="Q96" s="152"/>
      <c r="R96" s="6"/>
      <c r="S96" s="150"/>
      <c r="T96" s="6"/>
    </row>
    <row r="97" spans="1:20" ht="12.75" outlineLevel="2">
      <c r="A97" s="63">
        <f t="shared" si="1"/>
        <v>0</v>
      </c>
      <c r="B97" s="67" t="s">
        <v>3703</v>
      </c>
      <c r="C97" s="61" t="s">
        <v>3704</v>
      </c>
      <c r="D97" s="65" t="s">
        <v>2288</v>
      </c>
      <c r="E97" s="53"/>
      <c r="F97" s="66">
        <v>11502</v>
      </c>
      <c r="G97" s="66"/>
      <c r="H97" s="62">
        <f>IF(F97="","",IF(AND(G97="Руб.",$J$10=1),F97/#REF!,IF(G97="Руб.",F97,F97*$J$12)))</f>
        <v>11502</v>
      </c>
      <c r="I97" s="54" t="s">
        <v>1361</v>
      </c>
      <c r="L97" s="6"/>
      <c r="M97" s="152"/>
      <c r="N97" s="151"/>
      <c r="O97" s="150"/>
      <c r="P97" s="6"/>
      <c r="Q97" s="152"/>
      <c r="R97" s="6"/>
      <c r="S97" s="150"/>
      <c r="T97" s="6"/>
    </row>
    <row r="98" spans="1:20" ht="12.75" outlineLevel="2">
      <c r="A98" s="63">
        <f t="shared" si="1"/>
        <v>0</v>
      </c>
      <c r="B98" s="67" t="s">
        <v>3705</v>
      </c>
      <c r="C98" s="61" t="s">
        <v>3706</v>
      </c>
      <c r="D98" s="65" t="s">
        <v>2288</v>
      </c>
      <c r="E98" s="53"/>
      <c r="F98" s="66">
        <v>13498</v>
      </c>
      <c r="G98" s="66"/>
      <c r="H98" s="62">
        <f>IF(F98="","",IF(AND(G98="Руб.",$J$10=1),F98/#REF!,IF(G98="Руб.",F98,F98*$J$12)))</f>
        <v>13498</v>
      </c>
      <c r="I98" s="54" t="s">
        <v>1361</v>
      </c>
      <c r="L98" s="6"/>
      <c r="M98" s="152"/>
      <c r="N98" s="151"/>
      <c r="O98" s="150"/>
      <c r="P98" s="6"/>
      <c r="Q98" s="152"/>
      <c r="R98" s="6"/>
      <c r="S98" s="150"/>
      <c r="T98" s="6"/>
    </row>
    <row r="99" spans="1:20" ht="12.75" outlineLevel="2">
      <c r="A99" s="63">
        <f t="shared" si="1"/>
        <v>0</v>
      </c>
      <c r="B99" s="67" t="s">
        <v>3707</v>
      </c>
      <c r="C99" s="61" t="s">
        <v>3327</v>
      </c>
      <c r="D99" s="65" t="s">
        <v>2288</v>
      </c>
      <c r="E99" s="53"/>
      <c r="F99" s="66">
        <v>14060</v>
      </c>
      <c r="G99" s="66"/>
      <c r="H99" s="62">
        <f>IF(F99="","",IF(AND(G99="Руб.",$J$10=1),F99/#REF!,IF(G99="Руб.",F99,F99*$J$12)))</f>
        <v>14060</v>
      </c>
      <c r="I99" s="54" t="s">
        <v>1361</v>
      </c>
      <c r="L99" s="6"/>
      <c r="M99" s="152"/>
      <c r="N99" s="151"/>
      <c r="O99" s="150"/>
      <c r="P99" s="6"/>
      <c r="Q99" s="152"/>
      <c r="R99" s="6"/>
      <c r="S99" s="150"/>
      <c r="T99" s="6"/>
    </row>
    <row r="100" spans="1:20" ht="22.5" outlineLevel="2">
      <c r="A100" s="63">
        <f t="shared" si="1"/>
        <v>0</v>
      </c>
      <c r="B100" s="67" t="s">
        <v>3328</v>
      </c>
      <c r="C100" s="61" t="s">
        <v>3329</v>
      </c>
      <c r="D100" s="65" t="s">
        <v>2288</v>
      </c>
      <c r="E100" s="53"/>
      <c r="F100" s="66">
        <v>14943</v>
      </c>
      <c r="G100" s="66"/>
      <c r="H100" s="62">
        <f>IF(F100="","",IF(AND(G100="Руб.",$J$10=1),F100/#REF!,IF(G100="Руб.",F100,F100*$J$12)))</f>
        <v>14943</v>
      </c>
      <c r="I100" s="54" t="s">
        <v>1361</v>
      </c>
      <c r="L100" s="6"/>
      <c r="M100" s="152"/>
      <c r="N100" s="151"/>
      <c r="O100" s="150"/>
      <c r="P100" s="6"/>
      <c r="Q100" s="152"/>
      <c r="R100" s="6"/>
      <c r="S100" s="150"/>
      <c r="T100" s="6"/>
    </row>
    <row r="101" spans="1:20" ht="12.75" outlineLevel="2">
      <c r="A101" s="63">
        <f t="shared" si="1"/>
        <v>0</v>
      </c>
      <c r="B101" s="67" t="s">
        <v>3330</v>
      </c>
      <c r="C101" s="61" t="s">
        <v>3331</v>
      </c>
      <c r="D101" s="65" t="s">
        <v>2288</v>
      </c>
      <c r="E101" s="53"/>
      <c r="F101" s="66">
        <v>12611</v>
      </c>
      <c r="G101" s="66"/>
      <c r="H101" s="62">
        <f>IF(F101="","",IF(AND(G101="Руб.",$J$10=1),F101/#REF!,IF(G101="Руб.",F101,F101*$J$12)))</f>
        <v>12611</v>
      </c>
      <c r="I101" s="54" t="s">
        <v>1361</v>
      </c>
      <c r="L101" s="6"/>
      <c r="M101" s="152"/>
      <c r="N101" s="151"/>
      <c r="O101" s="150"/>
      <c r="P101" s="6"/>
      <c r="Q101" s="152"/>
      <c r="R101" s="6"/>
      <c r="S101" s="150"/>
      <c r="T101" s="6"/>
    </row>
    <row r="102" spans="1:20" ht="12.75" outlineLevel="2">
      <c r="A102" s="63">
        <f t="shared" si="1"/>
        <v>0</v>
      </c>
      <c r="B102" s="67" t="s">
        <v>3332</v>
      </c>
      <c r="C102" s="61" t="s">
        <v>3333</v>
      </c>
      <c r="D102" s="65" t="s">
        <v>2288</v>
      </c>
      <c r="E102" s="53"/>
      <c r="F102" s="66">
        <v>13315</v>
      </c>
      <c r="G102" s="66"/>
      <c r="H102" s="62">
        <f>IF(F102="","",IF(AND(G102="Руб.",$J$10=1),F102/#REF!,IF(G102="Руб.",F102,F102*$J$12)))</f>
        <v>13315</v>
      </c>
      <c r="I102" s="54" t="s">
        <v>1361</v>
      </c>
      <c r="L102" s="6"/>
      <c r="M102" s="152"/>
      <c r="N102" s="151"/>
      <c r="O102" s="150"/>
      <c r="P102" s="6"/>
      <c r="Q102" s="152"/>
      <c r="R102" s="6"/>
      <c r="S102" s="150"/>
      <c r="T102" s="6"/>
    </row>
    <row r="103" spans="1:20" ht="12.75" outlineLevel="2">
      <c r="A103" s="63">
        <f t="shared" si="1"/>
        <v>0</v>
      </c>
      <c r="B103" s="68" t="s">
        <v>3332</v>
      </c>
      <c r="C103" s="61" t="s">
        <v>3334</v>
      </c>
      <c r="D103" s="65" t="s">
        <v>2288</v>
      </c>
      <c r="E103" s="53"/>
      <c r="F103" s="66">
        <v>13315</v>
      </c>
      <c r="G103" s="66"/>
      <c r="H103" s="62">
        <f>IF(F103="","",IF(AND(G103="Руб.",$J$10=1),F103/#REF!,IF(G103="Руб.",F103,F103*$J$12)))</f>
        <v>13315</v>
      </c>
      <c r="I103" s="54" t="s">
        <v>1361</v>
      </c>
      <c r="L103" s="6"/>
      <c r="M103" s="152"/>
      <c r="N103" s="151"/>
      <c r="O103" s="150"/>
      <c r="P103" s="6"/>
      <c r="Q103" s="152"/>
      <c r="R103" s="6"/>
      <c r="S103" s="150"/>
      <c r="T103" s="6"/>
    </row>
    <row r="104" spans="1:20" ht="12.75" outlineLevel="2">
      <c r="A104" s="63">
        <f t="shared" si="1"/>
        <v>0</v>
      </c>
      <c r="B104" s="67" t="s">
        <v>3335</v>
      </c>
      <c r="C104" s="61" t="s">
        <v>3336</v>
      </c>
      <c r="D104" s="65" t="s">
        <v>2288</v>
      </c>
      <c r="E104" s="53"/>
      <c r="F104" s="66">
        <v>15958</v>
      </c>
      <c r="G104" s="66"/>
      <c r="H104" s="62">
        <f>IF(F104="","",IF(AND(G104="Руб.",$J$10=1),F104/#REF!,IF(G104="Руб.",F104,F104*$J$12)))</f>
        <v>15958</v>
      </c>
      <c r="I104" s="54" t="s">
        <v>1361</v>
      </c>
      <c r="L104" s="6"/>
      <c r="M104" s="152"/>
      <c r="N104" s="151"/>
      <c r="O104" s="150"/>
      <c r="P104" s="6"/>
      <c r="Q104" s="152"/>
      <c r="R104" s="6"/>
      <c r="S104" s="150"/>
      <c r="T104" s="6"/>
    </row>
    <row r="105" spans="1:20" ht="22.5" outlineLevel="2">
      <c r="A105" s="63">
        <f t="shared" si="1"/>
        <v>0</v>
      </c>
      <c r="B105" s="67" t="s">
        <v>3337</v>
      </c>
      <c r="C105" s="61" t="s">
        <v>3338</v>
      </c>
      <c r="D105" s="65" t="s">
        <v>2288</v>
      </c>
      <c r="E105" s="53"/>
      <c r="F105" s="66">
        <v>16966</v>
      </c>
      <c r="G105" s="66"/>
      <c r="H105" s="62">
        <f>IF(F105="","",IF(AND(G105="Руб.",$J$10=1),F105/#REF!,IF(G105="Руб.",F105,F105*$J$12)))</f>
        <v>16966</v>
      </c>
      <c r="I105" s="54" t="s">
        <v>1361</v>
      </c>
      <c r="L105" s="6"/>
      <c r="M105" s="152"/>
      <c r="N105" s="151"/>
      <c r="O105" s="150"/>
      <c r="P105" s="6"/>
      <c r="Q105" s="152"/>
      <c r="R105" s="6"/>
      <c r="S105" s="150"/>
      <c r="T105" s="6"/>
    </row>
    <row r="106" spans="1:20" ht="22.5" outlineLevel="2">
      <c r="A106" s="63">
        <f t="shared" si="1"/>
        <v>0</v>
      </c>
      <c r="B106" s="67" t="s">
        <v>3339</v>
      </c>
      <c r="C106" s="61" t="s">
        <v>3340</v>
      </c>
      <c r="D106" s="65" t="s">
        <v>2288</v>
      </c>
      <c r="E106" s="53"/>
      <c r="F106" s="66">
        <v>17890</v>
      </c>
      <c r="G106" s="66"/>
      <c r="H106" s="62">
        <f>IF(F106="","",IF(AND(G106="Руб.",$J$10=1),F106/#REF!,IF(G106="Руб.",F106,F106*$J$12)))</f>
        <v>17890</v>
      </c>
      <c r="I106" s="54" t="s">
        <v>1361</v>
      </c>
      <c r="L106" s="6"/>
      <c r="M106" s="152"/>
      <c r="N106" s="151"/>
      <c r="O106" s="150"/>
      <c r="P106" s="6"/>
      <c r="Q106" s="152"/>
      <c r="R106" s="6"/>
      <c r="S106" s="150"/>
      <c r="T106" s="6"/>
    </row>
    <row r="107" spans="1:20" ht="12.75" outlineLevel="2">
      <c r="A107" s="63">
        <f t="shared" si="1"/>
        <v>0</v>
      </c>
      <c r="B107" s="67" t="s">
        <v>3341</v>
      </c>
      <c r="C107" s="61" t="s">
        <v>3342</v>
      </c>
      <c r="D107" s="65" t="s">
        <v>2288</v>
      </c>
      <c r="E107" s="53"/>
      <c r="F107" s="66">
        <v>16738</v>
      </c>
      <c r="G107" s="66"/>
      <c r="H107" s="62">
        <f>IF(F107="","",IF(AND(G107="Руб.",$J$10=1),F107/#REF!,IF(G107="Руб.",F107,F107*$J$12)))</f>
        <v>16738</v>
      </c>
      <c r="I107" s="54" t="s">
        <v>1361</v>
      </c>
      <c r="L107" s="6"/>
      <c r="M107" s="152"/>
      <c r="N107" s="151"/>
      <c r="O107" s="150"/>
      <c r="P107" s="6"/>
      <c r="Q107" s="152"/>
      <c r="R107" s="6"/>
      <c r="S107" s="150"/>
      <c r="T107" s="6"/>
    </row>
    <row r="108" spans="1:20" ht="22.5" outlineLevel="2">
      <c r="A108" s="63">
        <f t="shared" si="1"/>
        <v>0</v>
      </c>
      <c r="B108" s="67" t="s">
        <v>2008</v>
      </c>
      <c r="C108" s="61" t="s">
        <v>3708</v>
      </c>
      <c r="D108" s="65" t="s">
        <v>2288</v>
      </c>
      <c r="E108" s="53"/>
      <c r="F108" s="66">
        <v>17859</v>
      </c>
      <c r="G108" s="66"/>
      <c r="H108" s="62">
        <f>IF(F108="","",IF(AND(G108="Руб.",$J$10=1),F108/#REF!,IF(G108="Руб.",F108,F108*$J$12)))</f>
        <v>17859</v>
      </c>
      <c r="I108" s="54" t="s">
        <v>1361</v>
      </c>
      <c r="L108" s="6"/>
      <c r="M108" s="152"/>
      <c r="N108" s="151"/>
      <c r="O108" s="150"/>
      <c r="P108" s="6"/>
      <c r="Q108" s="152"/>
      <c r="R108" s="6"/>
      <c r="S108" s="150"/>
      <c r="T108" s="6"/>
    </row>
    <row r="109" spans="1:20" ht="22.5" outlineLevel="2">
      <c r="A109" s="63">
        <f t="shared" si="1"/>
        <v>0</v>
      </c>
      <c r="B109" s="67" t="s">
        <v>3709</v>
      </c>
      <c r="C109" s="61" t="s">
        <v>3710</v>
      </c>
      <c r="D109" s="65" t="s">
        <v>2288</v>
      </c>
      <c r="E109" s="53"/>
      <c r="F109" s="66">
        <v>19117</v>
      </c>
      <c r="G109" s="66"/>
      <c r="H109" s="62">
        <f>IF(F109="","",IF(AND(G109="Руб.",$J$10=1),F109/#REF!,IF(G109="Руб.",F109,F109*$J$12)))</f>
        <v>19117</v>
      </c>
      <c r="I109" s="54" t="s">
        <v>1361</v>
      </c>
      <c r="L109" s="6"/>
      <c r="M109" s="152"/>
      <c r="N109" s="151"/>
      <c r="O109" s="150"/>
      <c r="P109" s="6"/>
      <c r="Q109" s="152"/>
      <c r="R109" s="6"/>
      <c r="S109" s="150"/>
      <c r="T109" s="6"/>
    </row>
    <row r="110" spans="1:20" ht="12.75" outlineLevel="1">
      <c r="A110" s="63">
        <f t="shared" si="1"/>
        <v>0</v>
      </c>
      <c r="B110" s="67"/>
      <c r="C110" s="20" t="s">
        <v>846</v>
      </c>
      <c r="D110" s="61"/>
      <c r="E110" s="22" t="str">
        <f>IF(SUM(E111:E141)=0,"",0)</f>
        <v/>
      </c>
      <c r="F110" s="66" t="s">
        <v>2274</v>
      </c>
      <c r="G110" s="66"/>
      <c r="H110" s="62" t="str">
        <f>IF(F110="","",IF(AND(G110="Руб.",$J$10=1),F110/#REF!,IF(G110="Руб.",F110,F110*$J$12)))</f>
        <v/>
      </c>
      <c r="I110" s="54"/>
      <c r="L110" s="6"/>
      <c r="M110" s="152"/>
      <c r="N110" s="151"/>
      <c r="O110" s="150"/>
      <c r="P110" s="6"/>
      <c r="Q110" s="152"/>
      <c r="R110" s="6"/>
      <c r="S110" s="150"/>
      <c r="T110" s="6"/>
    </row>
    <row r="111" spans="1:20" ht="11.25" customHeight="1" outlineLevel="2">
      <c r="A111" s="63">
        <f t="shared" si="1"/>
        <v>0</v>
      </c>
      <c r="B111" s="67"/>
      <c r="C111" s="61" t="s">
        <v>3711</v>
      </c>
      <c r="D111" s="65" t="s">
        <v>2288</v>
      </c>
      <c r="E111" s="53"/>
      <c r="F111" s="66">
        <v>18</v>
      </c>
      <c r="G111" s="66"/>
      <c r="H111" s="62">
        <f>IF(F111="","",IF(AND(G111="Руб.",$J$10=1),F111/#REF!,IF(G111="Руб.",F111,F111*$J$12)))</f>
        <v>18</v>
      </c>
      <c r="I111" s="54" t="s">
        <v>1361</v>
      </c>
      <c r="L111" s="6"/>
      <c r="M111" s="152"/>
      <c r="N111" s="151"/>
      <c r="O111" s="150"/>
      <c r="P111" s="6"/>
      <c r="Q111" s="152"/>
      <c r="R111" s="6"/>
      <c r="S111" s="150"/>
      <c r="T111" s="6"/>
    </row>
    <row r="112" spans="1:20" ht="11.25" customHeight="1" outlineLevel="2">
      <c r="A112" s="63">
        <f t="shared" si="1"/>
        <v>0</v>
      </c>
      <c r="B112" s="67"/>
      <c r="C112" s="61" t="s">
        <v>3712</v>
      </c>
      <c r="D112" s="65" t="s">
        <v>2288</v>
      </c>
      <c r="E112" s="53"/>
      <c r="F112" s="66">
        <v>18</v>
      </c>
      <c r="G112" s="66"/>
      <c r="H112" s="62">
        <f>IF(F112="","",IF(AND(G112="Руб.",$J$10=1),F112/#REF!,IF(G112="Руб.",F112,F112*$J$12)))</f>
        <v>18</v>
      </c>
      <c r="I112" s="54" t="s">
        <v>1361</v>
      </c>
      <c r="L112" s="6"/>
      <c r="M112" s="152"/>
      <c r="N112" s="151"/>
      <c r="O112" s="150"/>
      <c r="P112" s="6"/>
      <c r="Q112" s="152"/>
      <c r="R112" s="6"/>
      <c r="S112" s="150"/>
      <c r="T112" s="6"/>
    </row>
    <row r="113" spans="1:20" ht="11.25" customHeight="1" outlineLevel="2">
      <c r="A113" s="63">
        <f t="shared" si="1"/>
        <v>0</v>
      </c>
      <c r="B113" s="67" t="s">
        <v>3713</v>
      </c>
      <c r="C113" s="61" t="s">
        <v>3714</v>
      </c>
      <c r="D113" s="65" t="s">
        <v>2288</v>
      </c>
      <c r="E113" s="53"/>
      <c r="F113" s="66">
        <v>86</v>
      </c>
      <c r="G113" s="66"/>
      <c r="H113" s="62">
        <f>IF(F113="","",IF(AND(G113="Руб.",$J$10=1),F113/#REF!,IF(G113="Руб.",F113,F113*$J$12)))</f>
        <v>86</v>
      </c>
      <c r="I113" s="54" t="s">
        <v>1361</v>
      </c>
      <c r="L113" s="6"/>
      <c r="M113" s="152"/>
      <c r="N113" s="151"/>
      <c r="O113" s="150"/>
      <c r="P113" s="6"/>
      <c r="Q113" s="152"/>
      <c r="R113" s="6"/>
      <c r="S113" s="150"/>
      <c r="T113" s="6"/>
    </row>
    <row r="114" spans="1:20" ht="11.25" customHeight="1" outlineLevel="2">
      <c r="A114" s="63">
        <f t="shared" si="1"/>
        <v>0</v>
      </c>
      <c r="B114" s="67" t="s">
        <v>3715</v>
      </c>
      <c r="C114" s="61" t="s">
        <v>3716</v>
      </c>
      <c r="D114" s="65" t="s">
        <v>2288</v>
      </c>
      <c r="E114" s="53"/>
      <c r="F114" s="66">
        <v>140</v>
      </c>
      <c r="G114" s="66"/>
      <c r="H114" s="62">
        <f>IF(F114="","",IF(AND(G114="Руб.",$J$10=1),F114/#REF!,IF(G114="Руб.",F114,F114*$J$12)))</f>
        <v>140</v>
      </c>
      <c r="I114" s="54" t="s">
        <v>1361</v>
      </c>
      <c r="L114" s="6"/>
      <c r="M114" s="152"/>
      <c r="N114" s="151"/>
      <c r="O114" s="150"/>
      <c r="P114" s="6"/>
      <c r="Q114" s="152"/>
      <c r="R114" s="6"/>
      <c r="S114" s="150"/>
      <c r="T114" s="6"/>
    </row>
    <row r="115" spans="1:20" ht="11.25" customHeight="1" outlineLevel="2">
      <c r="A115" s="63">
        <f t="shared" si="1"/>
        <v>0</v>
      </c>
      <c r="B115" s="67" t="s">
        <v>3717</v>
      </c>
      <c r="C115" s="61" t="s">
        <v>3718</v>
      </c>
      <c r="D115" s="65" t="s">
        <v>2288</v>
      </c>
      <c r="E115" s="53"/>
      <c r="F115" s="66">
        <v>390</v>
      </c>
      <c r="G115" s="66"/>
      <c r="H115" s="62">
        <f>IF(F115="","",IF(AND(G115="Руб.",$J$10=1),F115/#REF!,IF(G115="Руб.",F115,F115*$J$12)))</f>
        <v>390</v>
      </c>
      <c r="I115" s="54" t="s">
        <v>1361</v>
      </c>
      <c r="L115" s="6"/>
      <c r="M115" s="152"/>
      <c r="N115" s="151"/>
      <c r="O115" s="150"/>
      <c r="P115" s="6"/>
      <c r="Q115" s="152"/>
      <c r="R115" s="6"/>
      <c r="S115" s="150"/>
      <c r="T115" s="6"/>
    </row>
    <row r="116" spans="1:20" ht="11.25" customHeight="1" outlineLevel="2">
      <c r="A116" s="63">
        <f t="shared" si="1"/>
        <v>0</v>
      </c>
      <c r="B116" s="67" t="s">
        <v>3719</v>
      </c>
      <c r="C116" s="61" t="s">
        <v>3720</v>
      </c>
      <c r="D116" s="65" t="s">
        <v>2288</v>
      </c>
      <c r="E116" s="53"/>
      <c r="F116" s="66">
        <v>650</v>
      </c>
      <c r="G116" s="66"/>
      <c r="H116" s="62">
        <f>IF(F116="","",IF(AND(G116="Руб.",$J$10=1),F116/#REF!,IF(G116="Руб.",F116,F116*$J$12)))</f>
        <v>650</v>
      </c>
      <c r="I116" s="54" t="s">
        <v>1361</v>
      </c>
      <c r="L116" s="6"/>
      <c r="M116" s="152"/>
      <c r="N116" s="151"/>
      <c r="O116" s="150"/>
      <c r="P116" s="6"/>
      <c r="Q116" s="152"/>
      <c r="R116" s="6"/>
      <c r="S116" s="150"/>
      <c r="T116" s="6"/>
    </row>
    <row r="117" spans="1:20" ht="11.25" customHeight="1" outlineLevel="2">
      <c r="A117" s="63">
        <f t="shared" si="1"/>
        <v>0</v>
      </c>
      <c r="B117" s="67" t="s">
        <v>3721</v>
      </c>
      <c r="C117" s="61" t="s">
        <v>3722</v>
      </c>
      <c r="D117" s="65" t="s">
        <v>2288</v>
      </c>
      <c r="E117" s="53"/>
      <c r="F117" s="66">
        <v>72</v>
      </c>
      <c r="G117" s="66"/>
      <c r="H117" s="62">
        <f>IF(F117="","",IF(AND(G117="Руб.",$J$10=1),F117/#REF!,IF(G117="Руб.",F117,F117*$J$12)))</f>
        <v>72</v>
      </c>
      <c r="I117" s="54" t="s">
        <v>1361</v>
      </c>
      <c r="L117" s="6"/>
      <c r="M117" s="152"/>
      <c r="N117" s="151"/>
      <c r="O117" s="150"/>
      <c r="P117" s="6"/>
      <c r="Q117" s="152"/>
      <c r="R117" s="6"/>
      <c r="S117" s="150"/>
      <c r="T117" s="6"/>
    </row>
    <row r="118" spans="1:20" ht="11.25" customHeight="1" outlineLevel="2">
      <c r="A118" s="63">
        <f t="shared" si="1"/>
        <v>0</v>
      </c>
      <c r="B118" s="67" t="s">
        <v>3723</v>
      </c>
      <c r="C118" s="61" t="s">
        <v>3724</v>
      </c>
      <c r="D118" s="65" t="s">
        <v>2288</v>
      </c>
      <c r="E118" s="53"/>
      <c r="F118" s="66">
        <v>72</v>
      </c>
      <c r="G118" s="66"/>
      <c r="H118" s="62">
        <f>IF(F118="","",IF(AND(G118="Руб.",$J$10=1),F118/#REF!,IF(G118="Руб.",F118,F118*$J$12)))</f>
        <v>72</v>
      </c>
      <c r="I118" s="54" t="s">
        <v>1361</v>
      </c>
      <c r="L118" s="6"/>
      <c r="M118" s="152"/>
      <c r="N118" s="151"/>
      <c r="O118" s="150"/>
      <c r="P118" s="6"/>
      <c r="Q118" s="152"/>
      <c r="R118" s="6"/>
      <c r="S118" s="150"/>
      <c r="T118" s="6"/>
    </row>
    <row r="119" spans="1:20" ht="11.25" customHeight="1" outlineLevel="2">
      <c r="A119" s="63">
        <f t="shared" si="1"/>
        <v>0</v>
      </c>
      <c r="B119" s="67" t="s">
        <v>3725</v>
      </c>
      <c r="C119" s="61" t="s">
        <v>190</v>
      </c>
      <c r="D119" s="65" t="s">
        <v>2288</v>
      </c>
      <c r="E119" s="53"/>
      <c r="F119" s="66">
        <v>72</v>
      </c>
      <c r="G119" s="66"/>
      <c r="H119" s="62">
        <f>IF(F119="","",IF(AND(G119="Руб.",$J$10=1),F119/#REF!,IF(G119="Руб.",F119,F119*$J$12)))</f>
        <v>72</v>
      </c>
      <c r="I119" s="54" t="s">
        <v>1361</v>
      </c>
      <c r="L119" s="6"/>
      <c r="M119" s="152"/>
      <c r="N119" s="151"/>
      <c r="O119" s="150"/>
      <c r="P119" s="6"/>
      <c r="Q119" s="152"/>
      <c r="R119" s="6"/>
      <c r="S119" s="150"/>
      <c r="T119" s="6"/>
    </row>
    <row r="120" spans="1:20" ht="22.5" customHeight="1" outlineLevel="2">
      <c r="A120" s="63">
        <f t="shared" si="1"/>
        <v>0</v>
      </c>
      <c r="B120" s="34" t="s">
        <v>191</v>
      </c>
      <c r="C120" s="21" t="s">
        <v>192</v>
      </c>
      <c r="D120" s="65" t="s">
        <v>2288</v>
      </c>
      <c r="E120" s="53"/>
      <c r="F120" s="66">
        <v>1080</v>
      </c>
      <c r="G120" s="66"/>
      <c r="H120" s="62">
        <f>IF(F120="","",IF(AND(G120="Руб.",$J$10=1),F120/#REF!,IF(G120="Руб.",F120,F120*$J$12)))</f>
        <v>1080</v>
      </c>
      <c r="I120" s="54" t="s">
        <v>1361</v>
      </c>
      <c r="L120" s="6"/>
      <c r="M120" s="152"/>
      <c r="N120" s="151"/>
      <c r="O120" s="150"/>
      <c r="P120" s="6"/>
      <c r="Q120" s="152"/>
      <c r="R120" s="6"/>
      <c r="S120" s="150"/>
      <c r="T120" s="6"/>
    </row>
    <row r="121" spans="1:20" ht="22.5" customHeight="1" outlineLevel="2">
      <c r="A121" s="63">
        <f t="shared" si="1"/>
        <v>0</v>
      </c>
      <c r="B121" s="34" t="s">
        <v>193</v>
      </c>
      <c r="C121" s="21" t="s">
        <v>2319</v>
      </c>
      <c r="D121" s="65" t="s">
        <v>2288</v>
      </c>
      <c r="E121" s="53"/>
      <c r="F121" s="66">
        <v>1180</v>
      </c>
      <c r="G121" s="66"/>
      <c r="H121" s="62">
        <f>IF(F121="","",IF(AND(G121="Руб.",$J$10=1),F121/#REF!,IF(G121="Руб.",F121,F121*$J$12)))</f>
        <v>1180</v>
      </c>
      <c r="I121" s="54" t="s">
        <v>1361</v>
      </c>
      <c r="L121" s="6"/>
      <c r="M121" s="152"/>
      <c r="N121" s="151"/>
      <c r="O121" s="150"/>
      <c r="P121" s="6"/>
      <c r="Q121" s="152"/>
      <c r="R121" s="6"/>
      <c r="S121" s="150"/>
      <c r="T121" s="6"/>
    </row>
    <row r="122" spans="1:20" ht="11.25" customHeight="1" outlineLevel="2">
      <c r="A122" s="63">
        <f t="shared" si="1"/>
        <v>0</v>
      </c>
      <c r="B122" s="67" t="s">
        <v>2320</v>
      </c>
      <c r="C122" s="61" t="s">
        <v>2321</v>
      </c>
      <c r="D122" s="65" t="s">
        <v>2288</v>
      </c>
      <c r="E122" s="53"/>
      <c r="F122" s="66">
        <v>1560</v>
      </c>
      <c r="G122" s="66"/>
      <c r="H122" s="62">
        <f>IF(F122="","",IF(AND(G122="Руб.",$J$10=1),F122/#REF!,IF(G122="Руб.",F122,F122*$J$12)))</f>
        <v>1560</v>
      </c>
      <c r="I122" s="54" t="s">
        <v>1361</v>
      </c>
      <c r="L122" s="6"/>
      <c r="M122" s="152"/>
      <c r="N122" s="151"/>
      <c r="O122" s="150"/>
      <c r="P122" s="6"/>
      <c r="Q122" s="152"/>
      <c r="R122" s="6"/>
      <c r="S122" s="150"/>
      <c r="T122" s="6"/>
    </row>
    <row r="123" spans="1:20" ht="11.25" customHeight="1" outlineLevel="2">
      <c r="A123" s="63">
        <f t="shared" si="1"/>
        <v>0</v>
      </c>
      <c r="B123" s="67" t="s">
        <v>2322</v>
      </c>
      <c r="C123" s="61" t="s">
        <v>2323</v>
      </c>
      <c r="D123" s="65" t="s">
        <v>2288</v>
      </c>
      <c r="E123" s="53"/>
      <c r="F123" s="66">
        <v>1560</v>
      </c>
      <c r="G123" s="66"/>
      <c r="H123" s="62">
        <f>IF(F123="","",IF(AND(G123="Руб.",$J$10=1),F123/#REF!,IF(G123="Руб.",F123,F123*$J$12)))</f>
        <v>1560</v>
      </c>
      <c r="I123" s="54" t="s">
        <v>1361</v>
      </c>
      <c r="L123" s="6"/>
      <c r="M123" s="152"/>
      <c r="N123" s="151"/>
      <c r="O123" s="150"/>
      <c r="P123" s="6"/>
      <c r="Q123" s="152"/>
      <c r="R123" s="6"/>
      <c r="S123" s="150"/>
      <c r="T123" s="6"/>
    </row>
    <row r="124" spans="1:20" ht="11.25" customHeight="1" outlineLevel="2">
      <c r="A124" s="63">
        <f t="shared" si="1"/>
        <v>0</v>
      </c>
      <c r="B124" s="67" t="s">
        <v>2324</v>
      </c>
      <c r="C124" s="61" t="s">
        <v>2325</v>
      </c>
      <c r="D124" s="65" t="s">
        <v>2288</v>
      </c>
      <c r="E124" s="53"/>
      <c r="F124" s="66">
        <v>1925</v>
      </c>
      <c r="G124" s="66"/>
      <c r="H124" s="62">
        <f>IF(F124="","",IF(AND(G124="Руб.",$J$10=1),F124/#REF!,IF(G124="Руб.",F124,F124*$J$12)))</f>
        <v>1925</v>
      </c>
      <c r="I124" s="54" t="s">
        <v>1361</v>
      </c>
      <c r="L124" s="6"/>
      <c r="M124" s="152"/>
      <c r="N124" s="151"/>
      <c r="O124" s="150"/>
      <c r="P124" s="6"/>
      <c r="Q124" s="152"/>
      <c r="R124" s="6"/>
      <c r="S124" s="150"/>
      <c r="T124" s="6"/>
    </row>
    <row r="125" spans="1:20" ht="11.25" customHeight="1" outlineLevel="2">
      <c r="A125" s="63">
        <f t="shared" si="1"/>
        <v>0</v>
      </c>
      <c r="B125" s="67" t="s">
        <v>3781</v>
      </c>
      <c r="C125" s="61" t="s">
        <v>3782</v>
      </c>
      <c r="D125" s="65" t="s">
        <v>2288</v>
      </c>
      <c r="E125" s="53"/>
      <c r="F125" s="66">
        <v>2240</v>
      </c>
      <c r="G125" s="66"/>
      <c r="H125" s="62">
        <f>IF(F125="","",IF(AND(G125="Руб.",$J$10=1),F125/#REF!,IF(G125="Руб.",F125,F125*$J$12)))</f>
        <v>2240</v>
      </c>
      <c r="I125" s="54" t="s">
        <v>1361</v>
      </c>
      <c r="L125" s="6"/>
      <c r="M125" s="152"/>
      <c r="N125" s="151"/>
      <c r="O125" s="150"/>
      <c r="P125" s="6"/>
      <c r="Q125" s="152"/>
      <c r="R125" s="6"/>
      <c r="S125" s="150"/>
      <c r="T125" s="6"/>
    </row>
    <row r="126" spans="1:20" ht="11.25" customHeight="1" outlineLevel="2">
      <c r="A126" s="63">
        <f t="shared" si="1"/>
        <v>0</v>
      </c>
      <c r="B126" s="67" t="s">
        <v>3783</v>
      </c>
      <c r="C126" s="61" t="s">
        <v>3784</v>
      </c>
      <c r="D126" s="65" t="s">
        <v>2288</v>
      </c>
      <c r="E126" s="53"/>
      <c r="F126" s="66">
        <v>2865</v>
      </c>
      <c r="G126" s="66"/>
      <c r="H126" s="62">
        <f>IF(F126="","",IF(AND(G126="Руб.",$J$10=1),F126/#REF!,IF(G126="Руб.",F126,F126*$J$12)))</f>
        <v>2865</v>
      </c>
      <c r="I126" s="54" t="s">
        <v>1361</v>
      </c>
      <c r="L126" s="6"/>
      <c r="M126" s="152"/>
      <c r="N126" s="151"/>
      <c r="O126" s="150"/>
      <c r="P126" s="6"/>
      <c r="Q126" s="152"/>
      <c r="R126" s="6"/>
      <c r="S126" s="150"/>
      <c r="T126" s="6"/>
    </row>
    <row r="127" spans="1:20" ht="11.25" customHeight="1" outlineLevel="2">
      <c r="A127" s="63">
        <f t="shared" si="1"/>
        <v>0</v>
      </c>
      <c r="B127" s="67" t="s">
        <v>3785</v>
      </c>
      <c r="C127" s="61" t="s">
        <v>3786</v>
      </c>
      <c r="D127" s="65" t="s">
        <v>2288</v>
      </c>
      <c r="E127" s="53"/>
      <c r="F127" s="66">
        <v>3400</v>
      </c>
      <c r="G127" s="66"/>
      <c r="H127" s="62">
        <f>IF(F127="","",IF(AND(G127="Руб.",$J$10=1),F127/#REF!,IF(G127="Руб.",F127,F127*$J$12)))</f>
        <v>3400</v>
      </c>
      <c r="I127" s="54" t="s">
        <v>1361</v>
      </c>
      <c r="L127" s="6"/>
      <c r="M127" s="152"/>
      <c r="N127" s="151"/>
      <c r="O127" s="150"/>
      <c r="P127" s="6"/>
      <c r="Q127" s="152"/>
      <c r="R127" s="6"/>
      <c r="S127" s="150"/>
      <c r="T127" s="6"/>
    </row>
    <row r="128" spans="1:20" ht="11.25" customHeight="1" outlineLevel="2">
      <c r="A128" s="63">
        <f t="shared" si="1"/>
        <v>0</v>
      </c>
      <c r="B128" s="67" t="s">
        <v>3787</v>
      </c>
      <c r="C128" s="61" t="s">
        <v>3788</v>
      </c>
      <c r="D128" s="65" t="s">
        <v>2288</v>
      </c>
      <c r="E128" s="53"/>
      <c r="F128" s="66">
        <v>4220</v>
      </c>
      <c r="G128" s="66"/>
      <c r="H128" s="62">
        <f>IF(F128="","",IF(AND(G128="Руб.",$J$10=1),F128/#REF!,IF(G128="Руб.",F128,F128*$J$12)))</f>
        <v>4220</v>
      </c>
      <c r="I128" s="54" t="s">
        <v>1361</v>
      </c>
      <c r="L128" s="6"/>
      <c r="M128" s="152"/>
      <c r="N128" s="151"/>
      <c r="O128" s="150"/>
      <c r="P128" s="6"/>
      <c r="Q128" s="152"/>
      <c r="R128" s="6"/>
      <c r="S128" s="150"/>
      <c r="T128" s="6"/>
    </row>
    <row r="129" spans="1:20" ht="11.25" customHeight="1" outlineLevel="2">
      <c r="A129" s="63">
        <f t="shared" si="1"/>
        <v>0</v>
      </c>
      <c r="B129" s="67" t="s">
        <v>3789</v>
      </c>
      <c r="C129" s="61" t="s">
        <v>3790</v>
      </c>
      <c r="D129" s="65" t="s">
        <v>2288</v>
      </c>
      <c r="E129" s="53"/>
      <c r="F129" s="66">
        <v>5865</v>
      </c>
      <c r="G129" s="66"/>
      <c r="H129" s="62">
        <f>IF(F129="","",IF(AND(G129="Руб.",$J$10=1),F129/#REF!,IF(G129="Руб.",F129,F129*$J$12)))</f>
        <v>5865</v>
      </c>
      <c r="I129" s="54" t="s">
        <v>1361</v>
      </c>
      <c r="L129" s="6"/>
      <c r="M129" s="152"/>
      <c r="N129" s="151"/>
      <c r="O129" s="150"/>
      <c r="P129" s="6"/>
      <c r="Q129" s="152"/>
      <c r="R129" s="6"/>
      <c r="S129" s="150"/>
      <c r="T129" s="6"/>
    </row>
    <row r="130" spans="1:20" ht="11.25" customHeight="1" outlineLevel="2">
      <c r="A130" s="63">
        <f t="shared" si="1"/>
        <v>0</v>
      </c>
      <c r="B130" s="67" t="s">
        <v>3791</v>
      </c>
      <c r="C130" s="61" t="s">
        <v>3792</v>
      </c>
      <c r="D130" s="65" t="s">
        <v>2288</v>
      </c>
      <c r="E130" s="53"/>
      <c r="F130" s="66">
        <v>6630</v>
      </c>
      <c r="G130" s="66"/>
      <c r="H130" s="62">
        <f>IF(F130="","",IF(AND(G130="Руб.",$J$10=1),F130/#REF!,IF(G130="Руб.",F130,F130*$J$12)))</f>
        <v>6630</v>
      </c>
      <c r="I130" s="54" t="s">
        <v>1361</v>
      </c>
      <c r="L130" s="6"/>
      <c r="M130" s="152"/>
      <c r="N130" s="151"/>
      <c r="O130" s="150"/>
      <c r="P130" s="6"/>
      <c r="Q130" s="152"/>
      <c r="R130" s="6"/>
      <c r="S130" s="150"/>
      <c r="T130" s="6"/>
    </row>
    <row r="131" spans="1:20" ht="11.25" customHeight="1" outlineLevel="2">
      <c r="A131" s="63">
        <f t="shared" si="1"/>
        <v>0</v>
      </c>
      <c r="B131" s="67" t="s">
        <v>3793</v>
      </c>
      <c r="C131" s="61" t="s">
        <v>3794</v>
      </c>
      <c r="D131" s="65" t="s">
        <v>2288</v>
      </c>
      <c r="E131" s="53"/>
      <c r="F131" s="66">
        <v>12100</v>
      </c>
      <c r="G131" s="66"/>
      <c r="H131" s="62">
        <f>IF(F131="","",IF(AND(G131="Руб.",$J$10=1),F131/#REF!,IF(G131="Руб.",F131,F131*$J$12)))</f>
        <v>12100</v>
      </c>
      <c r="I131" s="54" t="s">
        <v>1361</v>
      </c>
      <c r="L131" s="6"/>
      <c r="M131" s="152"/>
      <c r="N131" s="151"/>
      <c r="O131" s="150"/>
      <c r="P131" s="6"/>
      <c r="Q131" s="152"/>
      <c r="R131" s="6"/>
      <c r="S131" s="150"/>
      <c r="T131" s="6"/>
    </row>
    <row r="132" spans="1:20" ht="11.25" customHeight="1" outlineLevel="2">
      <c r="A132" s="63">
        <f t="shared" si="1"/>
        <v>0</v>
      </c>
      <c r="B132" s="67" t="s">
        <v>3795</v>
      </c>
      <c r="C132" s="61" t="s">
        <v>3796</v>
      </c>
      <c r="D132" s="65" t="s">
        <v>2288</v>
      </c>
      <c r="E132" s="53"/>
      <c r="F132" s="66">
        <v>125</v>
      </c>
      <c r="G132" s="66"/>
      <c r="H132" s="62">
        <f>IF(F132="","",IF(AND(G132="Руб.",$J$10=1),F132/#REF!,IF(G132="Руб.",F132,F132*$J$12)))</f>
        <v>125</v>
      </c>
      <c r="I132" s="54" t="s">
        <v>1361</v>
      </c>
      <c r="L132" s="6"/>
      <c r="M132" s="152"/>
      <c r="N132" s="151"/>
      <c r="O132" s="150"/>
      <c r="P132" s="6"/>
      <c r="Q132" s="152"/>
      <c r="R132" s="6"/>
      <c r="S132" s="150"/>
      <c r="T132" s="6"/>
    </row>
    <row r="133" spans="1:20" ht="11.25" customHeight="1" outlineLevel="2">
      <c r="A133" s="63">
        <f t="shared" si="1"/>
        <v>0</v>
      </c>
      <c r="B133" s="67" t="s">
        <v>3797</v>
      </c>
      <c r="C133" s="61" t="s">
        <v>3798</v>
      </c>
      <c r="D133" s="65" t="s">
        <v>2288</v>
      </c>
      <c r="E133" s="53"/>
      <c r="F133" s="66">
        <v>125</v>
      </c>
      <c r="G133" s="66"/>
      <c r="H133" s="62">
        <f>IF(F133="","",IF(AND(G133="Руб.",$J$10=1),F133/#REF!,IF(G133="Руб.",F133,F133*$J$12)))</f>
        <v>125</v>
      </c>
      <c r="I133" s="54" t="s">
        <v>1361</v>
      </c>
      <c r="L133" s="6"/>
      <c r="M133" s="152"/>
      <c r="N133" s="151"/>
      <c r="O133" s="150"/>
      <c r="P133" s="6"/>
      <c r="Q133" s="152"/>
      <c r="R133" s="6"/>
      <c r="S133" s="150"/>
      <c r="T133" s="6"/>
    </row>
    <row r="134" spans="1:20" ht="11.25" customHeight="1" outlineLevel="2">
      <c r="A134" s="63">
        <f t="shared" si="1"/>
        <v>0</v>
      </c>
      <c r="B134" s="67" t="s">
        <v>3799</v>
      </c>
      <c r="C134" s="61" t="s">
        <v>3800</v>
      </c>
      <c r="D134" s="65" t="s">
        <v>2288</v>
      </c>
      <c r="E134" s="53"/>
      <c r="F134" s="66">
        <v>85</v>
      </c>
      <c r="G134" s="66"/>
      <c r="H134" s="62">
        <f>IF(F134="","",IF(AND(G134="Руб.",$J$10=1),F134/#REF!,IF(G134="Руб.",F134,F134*$J$12)))</f>
        <v>85</v>
      </c>
      <c r="I134" s="54" t="s">
        <v>1361</v>
      </c>
      <c r="L134" s="6"/>
      <c r="M134" s="152"/>
      <c r="N134" s="151"/>
      <c r="O134" s="150"/>
      <c r="P134" s="6"/>
      <c r="Q134" s="152"/>
      <c r="R134" s="6"/>
      <c r="S134" s="150"/>
      <c r="T134" s="6"/>
    </row>
    <row r="135" spans="1:20" ht="11.25" customHeight="1" outlineLevel="2">
      <c r="A135" s="63">
        <f t="shared" si="1"/>
        <v>0</v>
      </c>
      <c r="B135" s="67" t="s">
        <v>3801</v>
      </c>
      <c r="C135" s="61" t="s">
        <v>3802</v>
      </c>
      <c r="D135" s="65" t="s">
        <v>2288</v>
      </c>
      <c r="E135" s="53"/>
      <c r="F135" s="66">
        <v>85</v>
      </c>
      <c r="G135" s="66"/>
      <c r="H135" s="62">
        <f>IF(F135="","",IF(AND(G135="Руб.",$J$10=1),F135/#REF!,IF(G135="Руб.",F135,F135*$J$12)))</f>
        <v>85</v>
      </c>
      <c r="I135" s="54" t="s">
        <v>1361</v>
      </c>
      <c r="L135" s="6"/>
      <c r="M135" s="152"/>
      <c r="N135" s="151"/>
      <c r="O135" s="150"/>
      <c r="P135" s="6"/>
      <c r="Q135" s="152"/>
      <c r="R135" s="6"/>
      <c r="S135" s="150"/>
      <c r="T135" s="6"/>
    </row>
    <row r="136" spans="1:20" ht="11.25" customHeight="1" outlineLevel="2">
      <c r="A136" s="63">
        <f t="shared" si="1"/>
        <v>0</v>
      </c>
      <c r="B136" s="67" t="s">
        <v>3803</v>
      </c>
      <c r="C136" s="61" t="s">
        <v>3804</v>
      </c>
      <c r="D136" s="65" t="s">
        <v>2288</v>
      </c>
      <c r="E136" s="53"/>
      <c r="F136" s="66">
        <v>85</v>
      </c>
      <c r="G136" s="66"/>
      <c r="H136" s="62">
        <f>IF(F136="","",IF(AND(G136="Руб.",$J$10=1),F136/#REF!,IF(G136="Руб.",F136,F136*$J$12)))</f>
        <v>85</v>
      </c>
      <c r="I136" s="54" t="s">
        <v>1361</v>
      </c>
      <c r="L136" s="6"/>
      <c r="M136" s="152"/>
      <c r="N136" s="151"/>
      <c r="O136" s="150"/>
      <c r="P136" s="6"/>
      <c r="Q136" s="152"/>
      <c r="R136" s="6"/>
      <c r="S136" s="150"/>
      <c r="T136" s="6"/>
    </row>
    <row r="137" spans="1:20" ht="11.25" customHeight="1" outlineLevel="2">
      <c r="A137" s="63">
        <f t="shared" si="1"/>
        <v>0</v>
      </c>
      <c r="B137" s="67" t="s">
        <v>3805</v>
      </c>
      <c r="C137" s="61" t="s">
        <v>3806</v>
      </c>
      <c r="D137" s="65" t="s">
        <v>2288</v>
      </c>
      <c r="E137" s="53"/>
      <c r="F137" s="66">
        <v>105</v>
      </c>
      <c r="G137" s="66"/>
      <c r="H137" s="62">
        <f>IF(F137="","",IF(AND(G137="Руб.",$J$10=1),F137/#REF!,IF(G137="Руб.",F137,F137*$J$12)))</f>
        <v>105</v>
      </c>
      <c r="I137" s="54" t="s">
        <v>1361</v>
      </c>
      <c r="L137" s="6"/>
      <c r="M137" s="152"/>
      <c r="N137" s="151"/>
      <c r="O137" s="150"/>
      <c r="P137" s="6"/>
      <c r="Q137" s="152"/>
      <c r="R137" s="6"/>
      <c r="S137" s="150"/>
      <c r="T137" s="6"/>
    </row>
    <row r="138" spans="1:20" ht="11.25" customHeight="1" outlineLevel="2">
      <c r="A138" s="63">
        <f t="shared" si="1"/>
        <v>0</v>
      </c>
      <c r="B138" s="67" t="s">
        <v>3807</v>
      </c>
      <c r="C138" s="61" t="s">
        <v>3808</v>
      </c>
      <c r="D138" s="65" t="s">
        <v>2288</v>
      </c>
      <c r="E138" s="53"/>
      <c r="F138" s="66">
        <v>105</v>
      </c>
      <c r="G138" s="66"/>
      <c r="H138" s="62">
        <f>IF(F138="","",IF(AND(G138="Руб.",$J$10=1),F138/#REF!,IF(G138="Руб.",F138,F138*$J$12)))</f>
        <v>105</v>
      </c>
      <c r="I138" s="54" t="s">
        <v>1361</v>
      </c>
      <c r="L138" s="6"/>
      <c r="M138" s="152"/>
      <c r="N138" s="151"/>
      <c r="O138" s="150"/>
      <c r="P138" s="6"/>
      <c r="Q138" s="152"/>
      <c r="R138" s="6"/>
      <c r="S138" s="150"/>
      <c r="T138" s="6"/>
    </row>
    <row r="139" spans="1:20" ht="11.25" customHeight="1" outlineLevel="2">
      <c r="A139" s="63">
        <f t="shared" si="1"/>
        <v>0</v>
      </c>
      <c r="B139" s="67" t="s">
        <v>3809</v>
      </c>
      <c r="C139" s="61" t="s">
        <v>3810</v>
      </c>
      <c r="D139" s="65" t="s">
        <v>2288</v>
      </c>
      <c r="E139" s="53"/>
      <c r="F139" s="66">
        <v>120</v>
      </c>
      <c r="G139" s="66"/>
      <c r="H139" s="62">
        <f>IF(F139="","",IF(AND(G139="Руб.",$J$10=1),F139/#REF!,IF(G139="Руб.",F139,F139*$J$12)))</f>
        <v>120</v>
      </c>
      <c r="I139" s="54" t="s">
        <v>1361</v>
      </c>
      <c r="L139" s="6"/>
      <c r="M139" s="152"/>
      <c r="N139" s="151"/>
      <c r="O139" s="150"/>
      <c r="P139" s="6"/>
      <c r="Q139" s="152"/>
      <c r="R139" s="6"/>
      <c r="S139" s="150"/>
      <c r="T139" s="6"/>
    </row>
    <row r="140" spans="1:20" ht="11.25" customHeight="1" outlineLevel="2">
      <c r="A140" s="63">
        <f t="shared" si="1"/>
        <v>0</v>
      </c>
      <c r="B140" s="67" t="s">
        <v>3811</v>
      </c>
      <c r="C140" s="61" t="s">
        <v>3812</v>
      </c>
      <c r="D140" s="65" t="s">
        <v>2288</v>
      </c>
      <c r="E140" s="53"/>
      <c r="F140" s="66">
        <v>120</v>
      </c>
      <c r="G140" s="66"/>
      <c r="H140" s="62">
        <f>IF(F140="","",IF(AND(G140="Руб.",$J$10=1),F140/#REF!,IF(G140="Руб.",F140,F140*$J$12)))</f>
        <v>120</v>
      </c>
      <c r="I140" s="54" t="s">
        <v>1361</v>
      </c>
      <c r="L140" s="6"/>
      <c r="M140" s="152"/>
      <c r="N140" s="151"/>
      <c r="O140" s="150"/>
      <c r="P140" s="6"/>
      <c r="Q140" s="152"/>
      <c r="R140" s="6"/>
      <c r="S140" s="150"/>
      <c r="T140" s="6"/>
    </row>
    <row r="141" spans="1:20" ht="11.25" customHeight="1" outlineLevel="2">
      <c r="A141" s="63">
        <f t="shared" si="1"/>
        <v>0</v>
      </c>
      <c r="B141" s="67" t="s">
        <v>3813</v>
      </c>
      <c r="C141" s="61" t="s">
        <v>3814</v>
      </c>
      <c r="D141" s="65" t="s">
        <v>2288</v>
      </c>
      <c r="E141" s="53"/>
      <c r="F141" s="66">
        <v>120</v>
      </c>
      <c r="G141" s="66"/>
      <c r="H141" s="62">
        <f>IF(F141="","",IF(AND(G141="Руб.",$J$10=1),F141/#REF!,IF(G141="Руб.",F141,F141*$J$12)))</f>
        <v>120</v>
      </c>
      <c r="I141" s="54" t="s">
        <v>1361</v>
      </c>
      <c r="L141" s="6"/>
      <c r="M141" s="152"/>
      <c r="N141" s="151"/>
      <c r="O141" s="150"/>
      <c r="P141" s="6"/>
      <c r="Q141" s="152"/>
      <c r="R141" s="6"/>
      <c r="S141" s="150"/>
      <c r="T141" s="6"/>
    </row>
    <row r="142" spans="1:20" s="41" customFormat="1" ht="12.75" outlineLevel="1">
      <c r="A142" s="63">
        <f t="shared" si="1"/>
        <v>0</v>
      </c>
      <c r="B142" s="70"/>
      <c r="C142" s="114" t="s">
        <v>2275</v>
      </c>
      <c r="D142" s="70"/>
      <c r="E142" s="70"/>
      <c r="F142" s="70" t="s">
        <v>2274</v>
      </c>
      <c r="G142" s="70"/>
      <c r="H142" s="62" t="str">
        <f>IF(F142="","",IF(AND(G142="Руб.",$J$10=1),F142/#REF!,IF(G142="Руб.",F142,F142*$J$12)))</f>
        <v/>
      </c>
      <c r="I142" s="71"/>
      <c r="L142" s="6"/>
      <c r="M142" s="152"/>
      <c r="N142" s="151"/>
      <c r="O142" s="150"/>
      <c r="P142" s="6"/>
      <c r="Q142" s="152"/>
      <c r="R142" s="6"/>
      <c r="S142" s="150"/>
      <c r="T142" s="6"/>
    </row>
    <row r="143" spans="1:20" s="41" customFormat="1" ht="12.75" outlineLevel="2" collapsed="1">
      <c r="A143" s="63">
        <f t="shared" si="1"/>
        <v>0</v>
      </c>
      <c r="B143" s="70"/>
      <c r="C143" s="115" t="s">
        <v>2276</v>
      </c>
      <c r="D143" s="70"/>
      <c r="E143" s="22" t="str">
        <f>IF(SUM(E144:E157)=0,"",0)</f>
        <v/>
      </c>
      <c r="F143" s="70" t="s">
        <v>2274</v>
      </c>
      <c r="G143" s="70"/>
      <c r="H143" s="62" t="str">
        <f>IF(F143="","",IF(AND(G143="Руб.",$J$10=1),F143/#REF!,IF(G143="Руб.",F143,F143*$J$12)))</f>
        <v/>
      </c>
      <c r="I143" s="71" t="s">
        <v>1362</v>
      </c>
      <c r="L143" s="6"/>
      <c r="M143" s="152"/>
      <c r="N143" s="151"/>
      <c r="O143" s="150"/>
      <c r="P143" s="6"/>
      <c r="Q143" s="152"/>
      <c r="R143" s="6"/>
      <c r="S143" s="150"/>
      <c r="T143" s="6"/>
    </row>
    <row r="144" spans="1:20" s="41" customFormat="1" ht="12.75" hidden="1" outlineLevel="3">
      <c r="A144" s="63">
        <f t="shared" si="1"/>
        <v>0</v>
      </c>
      <c r="B144" s="69" t="s">
        <v>2277</v>
      </c>
      <c r="C144" s="116" t="s">
        <v>2278</v>
      </c>
      <c r="D144" s="69" t="s">
        <v>2273</v>
      </c>
      <c r="E144" s="69"/>
      <c r="F144" s="69">
        <v>78</v>
      </c>
      <c r="G144" s="69"/>
      <c r="H144" s="62">
        <f>IF(F144="","",IF(AND(G144="Руб.",$J$10=1),F144/#REF!,IF(G144="Руб.",F144,F144*$J$12)))</f>
        <v>78</v>
      </c>
      <c r="I144" s="71" t="s">
        <v>1362</v>
      </c>
      <c r="L144" s="6"/>
      <c r="M144" s="152"/>
      <c r="N144" s="151"/>
      <c r="O144" s="150"/>
      <c r="P144" s="6"/>
      <c r="Q144" s="152"/>
      <c r="R144" s="6"/>
      <c r="S144" s="150"/>
      <c r="T144" s="6"/>
    </row>
    <row r="145" spans="1:20" s="41" customFormat="1" ht="12.75" hidden="1" outlineLevel="3">
      <c r="A145" s="63">
        <f t="shared" si="1"/>
        <v>0</v>
      </c>
      <c r="B145" s="69" t="s">
        <v>2279</v>
      </c>
      <c r="C145" s="116" t="s">
        <v>603</v>
      </c>
      <c r="D145" s="69" t="s">
        <v>2273</v>
      </c>
      <c r="E145" s="69"/>
      <c r="F145" s="69">
        <v>126</v>
      </c>
      <c r="G145" s="69"/>
      <c r="H145" s="62">
        <f>IF(F145="","",IF(AND(G145="Руб.",$J$10=1),F145/#REF!,IF(G145="Руб.",F145,F145*$J$12)))</f>
        <v>126</v>
      </c>
      <c r="I145" s="71" t="s">
        <v>1362</v>
      </c>
      <c r="L145" s="6"/>
      <c r="M145" s="152"/>
      <c r="N145" s="151"/>
      <c r="O145" s="150"/>
      <c r="P145" s="6"/>
      <c r="Q145" s="152"/>
      <c r="R145" s="6"/>
      <c r="S145" s="150"/>
      <c r="T145" s="6"/>
    </row>
    <row r="146" spans="1:20" s="41" customFormat="1" ht="12.75" outlineLevel="2" collapsed="1">
      <c r="A146" s="63">
        <f t="shared" si="1"/>
        <v>0</v>
      </c>
      <c r="B146" s="70"/>
      <c r="C146" s="115" t="s">
        <v>604</v>
      </c>
      <c r="D146" s="70"/>
      <c r="E146" s="70"/>
      <c r="F146" s="70" t="s">
        <v>2274</v>
      </c>
      <c r="G146" s="70"/>
      <c r="H146" s="62" t="str">
        <f>IF(F146="","",IF(AND(G146="Руб.",$J$10=1),F146/#REF!,IF(G146="Руб.",F146,F146*$J$12)))</f>
        <v/>
      </c>
      <c r="I146" s="71" t="s">
        <v>1362</v>
      </c>
      <c r="L146" s="6"/>
      <c r="M146" s="152"/>
      <c r="N146" s="151"/>
      <c r="O146" s="150"/>
      <c r="P146" s="6"/>
      <c r="Q146" s="152"/>
      <c r="R146" s="6"/>
      <c r="S146" s="150"/>
      <c r="T146" s="6"/>
    </row>
    <row r="147" spans="1:20" s="41" customFormat="1" ht="22.5" hidden="1" outlineLevel="3">
      <c r="A147" s="63">
        <f t="shared" si="1"/>
        <v>0</v>
      </c>
      <c r="B147" s="69" t="s">
        <v>605</v>
      </c>
      <c r="C147" s="116" t="s">
        <v>606</v>
      </c>
      <c r="D147" s="69" t="s">
        <v>2273</v>
      </c>
      <c r="E147" s="69"/>
      <c r="F147" s="69">
        <v>3565</v>
      </c>
      <c r="G147" s="69"/>
      <c r="H147" s="62">
        <f>IF(F147="","",IF(AND(G147="Руб.",$J$10=1),F147/#REF!,IF(G147="Руб.",F147,F147*$J$12)))</f>
        <v>3565</v>
      </c>
      <c r="I147" s="71" t="s">
        <v>1362</v>
      </c>
      <c r="L147" s="6"/>
      <c r="M147" s="152"/>
      <c r="N147" s="151"/>
      <c r="O147" s="150"/>
      <c r="P147" s="6"/>
      <c r="Q147" s="152"/>
      <c r="R147" s="6"/>
      <c r="S147" s="150"/>
      <c r="T147" s="6"/>
    </row>
    <row r="148" spans="1:20" s="41" customFormat="1" ht="22.5" hidden="1" outlineLevel="3">
      <c r="A148" s="63">
        <f t="shared" si="1"/>
        <v>0</v>
      </c>
      <c r="B148" s="69" t="s">
        <v>607</v>
      </c>
      <c r="C148" s="116" t="s">
        <v>608</v>
      </c>
      <c r="D148" s="69" t="s">
        <v>2273</v>
      </c>
      <c r="E148" s="69"/>
      <c r="F148" s="69">
        <v>4315</v>
      </c>
      <c r="G148" s="69"/>
      <c r="H148" s="62">
        <f>IF(F148="","",IF(AND(G148="Руб.",$J$10=1),F148/#REF!,IF(G148="Руб.",F148,F148*$J$12)))</f>
        <v>4315</v>
      </c>
      <c r="I148" s="71" t="s">
        <v>1362</v>
      </c>
      <c r="L148" s="6"/>
      <c r="M148" s="152"/>
      <c r="N148" s="151"/>
      <c r="O148" s="150"/>
      <c r="P148" s="6"/>
      <c r="Q148" s="152"/>
      <c r="R148" s="6"/>
      <c r="S148" s="150"/>
      <c r="T148" s="6"/>
    </row>
    <row r="149" spans="1:20" s="41" customFormat="1" ht="22.5" hidden="1" outlineLevel="3">
      <c r="A149" s="63">
        <f t="shared" si="1"/>
        <v>0</v>
      </c>
      <c r="B149" s="69" t="s">
        <v>609</v>
      </c>
      <c r="C149" s="116" t="s">
        <v>610</v>
      </c>
      <c r="D149" s="69" t="s">
        <v>2273</v>
      </c>
      <c r="E149" s="69"/>
      <c r="F149" s="69">
        <v>4883.43</v>
      </c>
      <c r="G149" s="69"/>
      <c r="H149" s="62">
        <f>IF(F149="","",IF(AND(G149="Руб.",$J$10=1),F149/#REF!,IF(G149="Руб.",F149,F149*$J$12)))</f>
        <v>4883.43</v>
      </c>
      <c r="I149" s="71" t="s">
        <v>1362</v>
      </c>
      <c r="L149" s="6"/>
      <c r="M149" s="152"/>
      <c r="N149" s="151"/>
      <c r="O149" s="150"/>
      <c r="P149" s="6"/>
      <c r="Q149" s="152"/>
      <c r="R149" s="6"/>
      <c r="S149" s="150"/>
      <c r="T149" s="6"/>
    </row>
    <row r="150" spans="1:20" s="41" customFormat="1" ht="12.75" outlineLevel="2" collapsed="1">
      <c r="A150" s="63">
        <f t="shared" si="1"/>
        <v>0</v>
      </c>
      <c r="B150" s="70"/>
      <c r="C150" s="115" t="s">
        <v>611</v>
      </c>
      <c r="D150" s="70"/>
      <c r="E150" s="70"/>
      <c r="F150" s="70" t="s">
        <v>2274</v>
      </c>
      <c r="G150" s="70"/>
      <c r="H150" s="62" t="str">
        <f>IF(F150="","",IF(AND(G150="Руб.",$J$10=1),F150/#REF!,IF(G150="Руб.",F150,F150*$J$12)))</f>
        <v/>
      </c>
      <c r="I150" s="71" t="s">
        <v>1362</v>
      </c>
      <c r="L150" s="6"/>
      <c r="M150" s="152"/>
      <c r="N150" s="151"/>
      <c r="O150" s="150"/>
      <c r="P150" s="6"/>
      <c r="Q150" s="152"/>
      <c r="R150" s="6"/>
      <c r="S150" s="150"/>
      <c r="T150" s="6"/>
    </row>
    <row r="151" spans="1:20" s="41" customFormat="1" ht="22.5" hidden="1" outlineLevel="3">
      <c r="A151" s="63">
        <f t="shared" si="1"/>
        <v>0</v>
      </c>
      <c r="B151" s="69" t="s">
        <v>612</v>
      </c>
      <c r="C151" s="116" t="s">
        <v>613</v>
      </c>
      <c r="D151" s="69" t="s">
        <v>2273</v>
      </c>
      <c r="E151" s="69"/>
      <c r="F151" s="69">
        <v>1775</v>
      </c>
      <c r="G151" s="69"/>
      <c r="H151" s="62">
        <f>IF(F151="","",IF(AND(G151="Руб.",$J$10=1),F151/#REF!,IF(G151="Руб.",F151,F151*$J$12)))</f>
        <v>1775</v>
      </c>
      <c r="I151" s="71" t="s">
        <v>1362</v>
      </c>
      <c r="L151" s="6"/>
      <c r="M151" s="152"/>
      <c r="N151" s="151"/>
      <c r="O151" s="150"/>
      <c r="P151" s="6"/>
      <c r="Q151" s="152"/>
      <c r="R151" s="6"/>
      <c r="S151" s="150"/>
      <c r="T151" s="6"/>
    </row>
    <row r="152" spans="1:20" s="41" customFormat="1" ht="22.5" hidden="1" outlineLevel="3">
      <c r="A152" s="63">
        <f t="shared" ref="A152:A215" si="2">IF(E152="",A151,A151+1)</f>
        <v>0</v>
      </c>
      <c r="B152" s="69" t="s">
        <v>614</v>
      </c>
      <c r="C152" s="116" t="s">
        <v>615</v>
      </c>
      <c r="D152" s="69" t="s">
        <v>2273</v>
      </c>
      <c r="E152" s="69"/>
      <c r="F152" s="69">
        <v>2538</v>
      </c>
      <c r="G152" s="69"/>
      <c r="H152" s="62">
        <f>IF(F152="","",IF(AND(G152="Руб.",$J$10=1),F152/#REF!,IF(G152="Руб.",F152,F152*$J$12)))</f>
        <v>2538</v>
      </c>
      <c r="I152" s="71" t="s">
        <v>1362</v>
      </c>
      <c r="L152" s="6"/>
      <c r="M152" s="152"/>
      <c r="N152" s="151"/>
      <c r="O152" s="150"/>
      <c r="P152" s="6"/>
      <c r="Q152" s="152"/>
      <c r="R152" s="6"/>
      <c r="S152" s="150"/>
      <c r="T152" s="6"/>
    </row>
    <row r="153" spans="1:20" s="41" customFormat="1" ht="12.75" outlineLevel="2" collapsed="1">
      <c r="A153" s="63">
        <f t="shared" si="2"/>
        <v>0</v>
      </c>
      <c r="B153" s="70"/>
      <c r="C153" s="115" t="s">
        <v>616</v>
      </c>
      <c r="D153" s="70"/>
      <c r="E153" s="70"/>
      <c r="F153" s="70" t="s">
        <v>2274</v>
      </c>
      <c r="G153" s="70"/>
      <c r="H153" s="62" t="str">
        <f>IF(F153="","",IF(AND(G153="Руб.",$J$10=1),F153/#REF!,IF(G153="Руб.",F153,F153*$J$12)))</f>
        <v/>
      </c>
      <c r="I153" s="71" t="s">
        <v>1362</v>
      </c>
      <c r="L153" s="6"/>
      <c r="M153" s="152"/>
      <c r="N153" s="151"/>
      <c r="O153" s="150"/>
      <c r="P153" s="6"/>
      <c r="Q153" s="152"/>
      <c r="R153" s="6"/>
      <c r="S153" s="150"/>
      <c r="T153" s="6"/>
    </row>
    <row r="154" spans="1:20" s="41" customFormat="1" ht="22.5" hidden="1" outlineLevel="3">
      <c r="A154" s="63">
        <f t="shared" si="2"/>
        <v>0</v>
      </c>
      <c r="B154" s="69" t="s">
        <v>617</v>
      </c>
      <c r="C154" s="116" t="s">
        <v>618</v>
      </c>
      <c r="D154" s="69" t="s">
        <v>2273</v>
      </c>
      <c r="E154" s="69"/>
      <c r="F154" s="69">
        <v>450</v>
      </c>
      <c r="G154" s="69"/>
      <c r="H154" s="62">
        <f>IF(F154="","",IF(AND(G154="Руб.",$J$10=1),F154/#REF!,IF(G154="Руб.",F154,F154*$J$12)))</f>
        <v>450</v>
      </c>
      <c r="I154" s="71" t="s">
        <v>1362</v>
      </c>
      <c r="L154" s="6"/>
      <c r="M154" s="152"/>
      <c r="N154" s="151"/>
      <c r="O154" s="150"/>
      <c r="P154" s="6"/>
      <c r="Q154" s="152"/>
      <c r="R154" s="6"/>
      <c r="S154" s="150"/>
      <c r="T154" s="6"/>
    </row>
    <row r="155" spans="1:20" s="41" customFormat="1" ht="22.5" hidden="1" outlineLevel="3">
      <c r="A155" s="63">
        <f t="shared" si="2"/>
        <v>0</v>
      </c>
      <c r="B155" s="69" t="s">
        <v>619</v>
      </c>
      <c r="C155" s="116" t="s">
        <v>620</v>
      </c>
      <c r="D155" s="69" t="s">
        <v>2273</v>
      </c>
      <c r="E155" s="69"/>
      <c r="F155" s="69">
        <v>526</v>
      </c>
      <c r="G155" s="69"/>
      <c r="H155" s="62">
        <f>IF(F155="","",IF(AND(G155="Руб.",$J$10=1),F155/#REF!,IF(G155="Руб.",F155,F155*$J$12)))</f>
        <v>526</v>
      </c>
      <c r="I155" s="71" t="s">
        <v>1362</v>
      </c>
      <c r="L155" s="6"/>
      <c r="M155" s="152"/>
      <c r="N155" s="151"/>
      <c r="O155" s="150"/>
      <c r="P155" s="6"/>
      <c r="Q155" s="152"/>
      <c r="R155" s="6"/>
      <c r="S155" s="150"/>
      <c r="T155" s="6"/>
    </row>
    <row r="156" spans="1:20" s="41" customFormat="1" ht="22.5" hidden="1" outlineLevel="3">
      <c r="A156" s="63">
        <f t="shared" si="2"/>
        <v>0</v>
      </c>
      <c r="B156" s="69" t="s">
        <v>621</v>
      </c>
      <c r="C156" s="116" t="s">
        <v>622</v>
      </c>
      <c r="D156" s="69" t="s">
        <v>2273</v>
      </c>
      <c r="E156" s="69"/>
      <c r="F156" s="69">
        <v>820</v>
      </c>
      <c r="G156" s="69"/>
      <c r="H156" s="62">
        <f>IF(F156="","",IF(AND(G156="Руб.",$J$10=1),F156/#REF!,IF(G156="Руб.",F156,F156*$J$12)))</f>
        <v>820</v>
      </c>
      <c r="I156" s="71" t="s">
        <v>1362</v>
      </c>
      <c r="L156" s="6"/>
      <c r="M156" s="152"/>
      <c r="N156" s="151"/>
      <c r="O156" s="150"/>
      <c r="P156" s="6"/>
      <c r="Q156" s="152"/>
      <c r="R156" s="6"/>
      <c r="S156" s="150"/>
      <c r="T156" s="6"/>
    </row>
    <row r="157" spans="1:20" s="41" customFormat="1" ht="22.5" hidden="1" outlineLevel="3">
      <c r="A157" s="63">
        <f t="shared" si="2"/>
        <v>0</v>
      </c>
      <c r="B157" s="69" t="s">
        <v>623</v>
      </c>
      <c r="C157" s="116" t="s">
        <v>624</v>
      </c>
      <c r="D157" s="69" t="s">
        <v>2273</v>
      </c>
      <c r="E157" s="69"/>
      <c r="F157" s="69">
        <v>1120</v>
      </c>
      <c r="G157" s="69"/>
      <c r="H157" s="62">
        <f>IF(F157="","",IF(AND(G157="Руб.",$J$10=1),F157/#REF!,IF(G157="Руб.",F157,F157*$J$12)))</f>
        <v>1120</v>
      </c>
      <c r="I157" s="71" t="s">
        <v>1362</v>
      </c>
      <c r="L157" s="6"/>
      <c r="M157" s="152"/>
      <c r="N157" s="151"/>
      <c r="O157" s="150"/>
      <c r="P157" s="6"/>
      <c r="Q157" s="152"/>
      <c r="R157" s="6"/>
      <c r="S157" s="150"/>
      <c r="T157" s="6"/>
    </row>
    <row r="158" spans="1:20" ht="12.75" outlineLevel="1">
      <c r="A158" s="63">
        <f t="shared" si="2"/>
        <v>0</v>
      </c>
      <c r="B158" s="67"/>
      <c r="C158" s="42" t="s">
        <v>847</v>
      </c>
      <c r="D158" s="61"/>
      <c r="E158" s="22" t="str">
        <f>IF(SUM(E159:E283)=0,"",0)</f>
        <v/>
      </c>
      <c r="F158" s="70" t="s">
        <v>2274</v>
      </c>
      <c r="G158" s="66"/>
      <c r="H158" s="62" t="str">
        <f>IF(F158="","",IF(AND(G158="Руб.",$J$10=1),F158/#REF!,IF(G158="Руб.",F158,F158*$J$12)))</f>
        <v/>
      </c>
      <c r="I158" s="54"/>
      <c r="L158" s="6"/>
      <c r="M158" s="152"/>
      <c r="N158" s="151"/>
      <c r="O158" s="150"/>
      <c r="P158" s="6"/>
      <c r="Q158" s="152"/>
      <c r="R158" s="6"/>
      <c r="S158" s="150"/>
      <c r="T158" s="6"/>
    </row>
    <row r="159" spans="1:20" s="41" customFormat="1" ht="12.75" outlineLevel="2" collapsed="1">
      <c r="A159" s="63">
        <f t="shared" si="2"/>
        <v>0</v>
      </c>
      <c r="B159" s="70"/>
      <c r="C159" s="115" t="s">
        <v>739</v>
      </c>
      <c r="D159" s="70"/>
      <c r="E159" s="70"/>
      <c r="F159" s="70" t="s">
        <v>2274</v>
      </c>
      <c r="G159" s="70"/>
      <c r="H159" s="62" t="str">
        <f>IF(F159="","",IF(AND(G159="Руб.",$J$10=1),F159/#REF!,IF(G159="Руб.",F159,F159*$J$12)))</f>
        <v/>
      </c>
      <c r="I159" s="71"/>
      <c r="L159" s="6"/>
      <c r="M159" s="152"/>
      <c r="N159" s="151"/>
      <c r="O159" s="150"/>
      <c r="P159" s="6"/>
      <c r="Q159" s="152"/>
      <c r="R159" s="6"/>
      <c r="S159" s="150"/>
      <c r="T159" s="6"/>
    </row>
    <row r="160" spans="1:20" s="41" customFormat="1" ht="12.75" hidden="1" outlineLevel="3">
      <c r="A160" s="63">
        <f t="shared" si="2"/>
        <v>0</v>
      </c>
      <c r="B160" s="69" t="s">
        <v>2258</v>
      </c>
      <c r="C160" s="116" t="s">
        <v>2257</v>
      </c>
      <c r="D160" s="69" t="s">
        <v>2273</v>
      </c>
      <c r="E160" s="69"/>
      <c r="F160" s="69">
        <v>75</v>
      </c>
      <c r="G160" s="69"/>
      <c r="H160" s="62">
        <f>IF(F160="","",IF(AND(G160="Руб.",$J$10=1),F160/#REF!,IF(G160="Руб.",F160,F160*$J$12)))</f>
        <v>75</v>
      </c>
      <c r="I160" s="71" t="s">
        <v>1362</v>
      </c>
      <c r="L160" s="6"/>
      <c r="M160" s="152"/>
      <c r="N160" s="151"/>
      <c r="O160" s="150"/>
      <c r="P160" s="6"/>
      <c r="Q160" s="152"/>
      <c r="R160" s="6"/>
      <c r="S160" s="150"/>
      <c r="T160" s="6"/>
    </row>
    <row r="161" spans="1:20" s="41" customFormat="1" ht="12.75" hidden="1" outlineLevel="3">
      <c r="A161" s="63">
        <f t="shared" si="2"/>
        <v>0</v>
      </c>
      <c r="B161" s="69" t="s">
        <v>2256</v>
      </c>
      <c r="C161" s="116" t="s">
        <v>2255</v>
      </c>
      <c r="D161" s="69" t="s">
        <v>2273</v>
      </c>
      <c r="E161" s="69"/>
      <c r="F161" s="69">
        <v>95</v>
      </c>
      <c r="G161" s="69"/>
      <c r="H161" s="62">
        <f>IF(F161="","",IF(AND(G161="Руб.",$J$10=1),F161/#REF!,IF(G161="Руб.",F161,F161*$J$12)))</f>
        <v>95</v>
      </c>
      <c r="I161" s="71" t="s">
        <v>1362</v>
      </c>
      <c r="L161" s="6"/>
      <c r="M161" s="152"/>
      <c r="N161" s="151"/>
      <c r="O161" s="150"/>
      <c r="P161" s="6"/>
      <c r="Q161" s="152"/>
      <c r="R161" s="6"/>
      <c r="S161" s="150"/>
      <c r="T161" s="6"/>
    </row>
    <row r="162" spans="1:20" s="41" customFormat="1" ht="12.75" hidden="1" outlineLevel="3">
      <c r="A162" s="63">
        <f t="shared" si="2"/>
        <v>0</v>
      </c>
      <c r="B162" s="69" t="s">
        <v>2260</v>
      </c>
      <c r="C162" s="116" t="s">
        <v>2259</v>
      </c>
      <c r="D162" s="69" t="s">
        <v>2273</v>
      </c>
      <c r="E162" s="69"/>
      <c r="F162" s="69">
        <v>95</v>
      </c>
      <c r="G162" s="69"/>
      <c r="H162" s="62">
        <f>IF(F162="","",IF(AND(G162="Руб.",$J$10=1),F162/#REF!,IF(G162="Руб.",F162,F162*$J$12)))</f>
        <v>95</v>
      </c>
      <c r="I162" s="71" t="s">
        <v>1362</v>
      </c>
      <c r="L162" s="6"/>
      <c r="M162" s="152"/>
      <c r="N162" s="151"/>
      <c r="O162" s="150"/>
      <c r="P162" s="6"/>
      <c r="Q162" s="152"/>
      <c r="R162" s="6"/>
      <c r="S162" s="150"/>
      <c r="T162" s="6"/>
    </row>
    <row r="163" spans="1:20" s="41" customFormat="1" ht="12.75" hidden="1" outlineLevel="3">
      <c r="A163" s="63">
        <f t="shared" si="2"/>
        <v>0</v>
      </c>
      <c r="B163" s="69"/>
      <c r="C163" s="116" t="s">
        <v>740</v>
      </c>
      <c r="D163" s="69" t="s">
        <v>2273</v>
      </c>
      <c r="E163" s="69"/>
      <c r="F163" s="69">
        <v>1081.3599999999999</v>
      </c>
      <c r="G163" s="69"/>
      <c r="H163" s="62">
        <f>IF(F163="","",IF(AND(G163="Руб.",$J$10=1),F163/#REF!,IF(G163="Руб.",F163,F163*$J$12)))</f>
        <v>1081.3599999999999</v>
      </c>
      <c r="I163" s="71" t="s">
        <v>1362</v>
      </c>
      <c r="L163" s="6"/>
      <c r="M163" s="152"/>
      <c r="N163" s="151"/>
      <c r="O163" s="150"/>
      <c r="P163" s="6"/>
      <c r="Q163" s="152"/>
      <c r="R163" s="6"/>
      <c r="S163" s="150"/>
      <c r="T163" s="6"/>
    </row>
    <row r="164" spans="1:20" s="41" customFormat="1" ht="12.75" hidden="1" outlineLevel="3">
      <c r="A164" s="63">
        <f t="shared" si="2"/>
        <v>0</v>
      </c>
      <c r="B164" s="69"/>
      <c r="C164" s="116" t="s">
        <v>741</v>
      </c>
      <c r="D164" s="69" t="s">
        <v>2273</v>
      </c>
      <c r="E164" s="69"/>
      <c r="F164" s="69">
        <v>1639.86</v>
      </c>
      <c r="G164" s="69"/>
      <c r="H164" s="62">
        <f>IF(F164="","",IF(AND(G164="Руб.",$J$10=1),F164/#REF!,IF(G164="Руб.",F164,F164*$J$12)))</f>
        <v>1639.86</v>
      </c>
      <c r="I164" s="71" t="s">
        <v>1362</v>
      </c>
      <c r="L164" s="6"/>
      <c r="M164" s="152"/>
      <c r="N164" s="151"/>
      <c r="O164" s="150"/>
      <c r="P164" s="6"/>
      <c r="Q164" s="152"/>
      <c r="R164" s="6"/>
      <c r="S164" s="150"/>
      <c r="T164" s="6"/>
    </row>
    <row r="165" spans="1:20" s="41" customFormat="1" ht="12.75" hidden="1" outlineLevel="3">
      <c r="A165" s="63">
        <f t="shared" si="2"/>
        <v>0</v>
      </c>
      <c r="B165" s="69"/>
      <c r="C165" s="116" t="s">
        <v>742</v>
      </c>
      <c r="D165" s="69" t="s">
        <v>2273</v>
      </c>
      <c r="E165" s="69"/>
      <c r="F165" s="69">
        <v>2352.84</v>
      </c>
      <c r="G165" s="69"/>
      <c r="H165" s="62">
        <f>IF(F165="","",IF(AND(G165="Руб.",$J$10=1),F165/#REF!,IF(G165="Руб.",F165,F165*$J$12)))</f>
        <v>2352.84</v>
      </c>
      <c r="I165" s="71" t="s">
        <v>1362</v>
      </c>
      <c r="L165" s="6"/>
      <c r="M165" s="152"/>
      <c r="N165" s="151"/>
      <c r="O165" s="150"/>
      <c r="P165" s="6"/>
      <c r="Q165" s="152"/>
      <c r="R165" s="6"/>
      <c r="S165" s="150"/>
      <c r="T165" s="6"/>
    </row>
    <row r="166" spans="1:20" s="41" customFormat="1" ht="12.75" hidden="1" outlineLevel="3">
      <c r="A166" s="63">
        <f t="shared" si="2"/>
        <v>0</v>
      </c>
      <c r="B166" s="69"/>
      <c r="C166" s="116" t="s">
        <v>744</v>
      </c>
      <c r="D166" s="69" t="s">
        <v>2273</v>
      </c>
      <c r="E166" s="69"/>
      <c r="F166" s="69">
        <v>4705.67</v>
      </c>
      <c r="G166" s="69"/>
      <c r="H166" s="62">
        <f>IF(F166="","",IF(AND(G166="Руб.",$J$10=1),F166/#REF!,IF(G166="Руб.",F166,F166*$J$12)))</f>
        <v>4705.67</v>
      </c>
      <c r="I166" s="71" t="s">
        <v>1362</v>
      </c>
      <c r="L166" s="6"/>
      <c r="M166" s="152"/>
      <c r="N166" s="151"/>
      <c r="O166" s="150"/>
      <c r="P166" s="6"/>
      <c r="Q166" s="152"/>
      <c r="R166" s="6"/>
      <c r="S166" s="150"/>
      <c r="T166" s="6"/>
    </row>
    <row r="167" spans="1:20" s="41" customFormat="1" ht="22.5" hidden="1" outlineLevel="3">
      <c r="A167" s="63">
        <f t="shared" si="2"/>
        <v>0</v>
      </c>
      <c r="B167" s="69" t="s">
        <v>743</v>
      </c>
      <c r="C167" s="116" t="s">
        <v>2582</v>
      </c>
      <c r="D167" s="69" t="s">
        <v>2273</v>
      </c>
      <c r="E167" s="69"/>
      <c r="F167" s="69">
        <v>70</v>
      </c>
      <c r="G167" s="69"/>
      <c r="H167" s="62">
        <f>IF(F167="","",IF(AND(G167="Руб.",$J$10=1),F167/#REF!,IF(G167="Руб.",F167,F167*$J$12)))</f>
        <v>70</v>
      </c>
      <c r="I167" s="71" t="s">
        <v>1362</v>
      </c>
      <c r="L167" s="6"/>
      <c r="M167" s="152"/>
      <c r="N167" s="151"/>
      <c r="O167" s="150"/>
      <c r="P167" s="6"/>
      <c r="Q167" s="152"/>
      <c r="R167" s="6"/>
      <c r="S167" s="150"/>
      <c r="T167" s="6"/>
    </row>
    <row r="168" spans="1:20" s="41" customFormat="1" ht="12.75" hidden="1" outlineLevel="3">
      <c r="A168" s="63">
        <f t="shared" si="2"/>
        <v>0</v>
      </c>
      <c r="B168" s="69" t="s">
        <v>1976</v>
      </c>
      <c r="C168" s="116" t="s">
        <v>1975</v>
      </c>
      <c r="D168" s="69" t="s">
        <v>2273</v>
      </c>
      <c r="E168" s="69"/>
      <c r="F168" s="69">
        <v>75</v>
      </c>
      <c r="G168" s="69"/>
      <c r="H168" s="62">
        <f>IF(F168="","",IF(AND(G168="Руб.",$J$10=1),F168/#REF!,IF(G168="Руб.",F168,F168*$J$12)))</f>
        <v>75</v>
      </c>
      <c r="I168" s="71" t="s">
        <v>1362</v>
      </c>
      <c r="L168" s="6"/>
      <c r="M168" s="152"/>
      <c r="N168" s="151"/>
      <c r="O168" s="150"/>
      <c r="P168" s="6"/>
      <c r="Q168" s="152"/>
      <c r="R168" s="6"/>
      <c r="S168" s="150"/>
      <c r="T168" s="6"/>
    </row>
    <row r="169" spans="1:20" s="41" customFormat="1" ht="12.75" hidden="1" outlineLevel="3">
      <c r="A169" s="63">
        <f t="shared" si="2"/>
        <v>0</v>
      </c>
      <c r="B169" s="69" t="s">
        <v>1978</v>
      </c>
      <c r="C169" s="116" t="s">
        <v>1977</v>
      </c>
      <c r="D169" s="69" t="s">
        <v>2273</v>
      </c>
      <c r="E169" s="69"/>
      <c r="F169" s="69">
        <v>75</v>
      </c>
      <c r="G169" s="69"/>
      <c r="H169" s="62">
        <f>IF(F169="","",IF(AND(G169="Руб.",$J$10=1),F169/#REF!,IF(G169="Руб.",F169,F169*$J$12)))</f>
        <v>75</v>
      </c>
      <c r="I169" s="71" t="s">
        <v>1362</v>
      </c>
      <c r="L169" s="6"/>
      <c r="M169" s="152"/>
      <c r="N169" s="151"/>
      <c r="O169" s="150"/>
      <c r="P169" s="6"/>
      <c r="Q169" s="152"/>
      <c r="R169" s="6"/>
      <c r="S169" s="150"/>
      <c r="T169" s="6"/>
    </row>
    <row r="170" spans="1:20" s="41" customFormat="1" ht="12.75" hidden="1" outlineLevel="3">
      <c r="A170" s="63">
        <f t="shared" si="2"/>
        <v>0</v>
      </c>
      <c r="B170" s="69" t="s">
        <v>1972</v>
      </c>
      <c r="C170" s="116" t="s">
        <v>2261</v>
      </c>
      <c r="D170" s="69" t="s">
        <v>2273</v>
      </c>
      <c r="E170" s="69"/>
      <c r="F170" s="69">
        <v>75</v>
      </c>
      <c r="G170" s="69"/>
      <c r="H170" s="62">
        <f>IF(F170="","",IF(AND(G170="Руб.",$J$10=1),F170/#REF!,IF(G170="Руб.",F170,F170*$J$12)))</f>
        <v>75</v>
      </c>
      <c r="I170" s="71" t="s">
        <v>1362</v>
      </c>
      <c r="L170" s="6"/>
      <c r="M170" s="152"/>
      <c r="N170" s="151"/>
      <c r="O170" s="150"/>
      <c r="P170" s="6"/>
      <c r="Q170" s="152"/>
      <c r="R170" s="6"/>
      <c r="S170" s="150"/>
      <c r="T170" s="6"/>
    </row>
    <row r="171" spans="1:20" s="41" customFormat="1" ht="12.75" hidden="1" outlineLevel="3">
      <c r="A171" s="63">
        <f t="shared" si="2"/>
        <v>0</v>
      </c>
      <c r="B171" s="69" t="s">
        <v>1980</v>
      </c>
      <c r="C171" s="116" t="s">
        <v>1979</v>
      </c>
      <c r="D171" s="69" t="s">
        <v>2273</v>
      </c>
      <c r="E171" s="69"/>
      <c r="F171" s="69">
        <v>95</v>
      </c>
      <c r="G171" s="69"/>
      <c r="H171" s="62">
        <f>IF(F171="","",IF(AND(G171="Руб.",$J$10=1),F171/#REF!,IF(G171="Руб.",F171,F171*$J$12)))</f>
        <v>95</v>
      </c>
      <c r="I171" s="71" t="s">
        <v>1362</v>
      </c>
      <c r="L171" s="6"/>
      <c r="M171" s="152"/>
      <c r="N171" s="151"/>
      <c r="O171" s="150"/>
      <c r="P171" s="6"/>
      <c r="Q171" s="152"/>
      <c r="R171" s="6"/>
      <c r="S171" s="150"/>
      <c r="T171" s="6"/>
    </row>
    <row r="172" spans="1:20" s="41" customFormat="1" ht="12.75" hidden="1" outlineLevel="3">
      <c r="A172" s="63">
        <f t="shared" si="2"/>
        <v>0</v>
      </c>
      <c r="B172" s="69" t="s">
        <v>1974</v>
      </c>
      <c r="C172" s="116" t="s">
        <v>1973</v>
      </c>
      <c r="D172" s="69" t="s">
        <v>2273</v>
      </c>
      <c r="E172" s="69"/>
      <c r="F172" s="69">
        <v>95</v>
      </c>
      <c r="G172" s="69"/>
      <c r="H172" s="62">
        <f>IF(F172="","",IF(AND(G172="Руб.",$J$10=1),F172/#REF!,IF(G172="Руб.",F172,F172*$J$12)))</f>
        <v>95</v>
      </c>
      <c r="I172" s="71" t="s">
        <v>1362</v>
      </c>
      <c r="L172" s="6"/>
      <c r="M172" s="152"/>
      <c r="N172" s="151"/>
      <c r="O172" s="150"/>
      <c r="P172" s="6"/>
      <c r="Q172" s="152"/>
      <c r="R172" s="6"/>
      <c r="S172" s="150"/>
      <c r="T172" s="6"/>
    </row>
    <row r="173" spans="1:20" s="41" customFormat="1" ht="12.75" outlineLevel="2" collapsed="1">
      <c r="A173" s="63">
        <f t="shared" si="2"/>
        <v>0</v>
      </c>
      <c r="B173" s="70"/>
      <c r="C173" s="115" t="s">
        <v>2583</v>
      </c>
      <c r="D173" s="70"/>
      <c r="E173" s="70"/>
      <c r="F173" s="70" t="s">
        <v>2274</v>
      </c>
      <c r="G173" s="70"/>
      <c r="H173" s="62" t="str">
        <f>IF(F173="","",IF(AND(G173="Руб.",$J$10=1),F173/#REF!,IF(G173="Руб.",F173,F173*$J$12)))</f>
        <v/>
      </c>
      <c r="I173" s="71"/>
      <c r="L173" s="6"/>
      <c r="M173" s="152"/>
      <c r="N173" s="151"/>
      <c r="O173" s="150"/>
      <c r="P173" s="6"/>
      <c r="Q173" s="152"/>
      <c r="R173" s="6"/>
      <c r="S173" s="150"/>
      <c r="T173" s="6"/>
    </row>
    <row r="174" spans="1:20" s="41" customFormat="1" ht="22.5" hidden="1" outlineLevel="3">
      <c r="A174" s="63">
        <f t="shared" si="2"/>
        <v>0</v>
      </c>
      <c r="B174" s="69" t="s">
        <v>2584</v>
      </c>
      <c r="C174" s="116" t="s">
        <v>2585</v>
      </c>
      <c r="D174" s="69" t="s">
        <v>2273</v>
      </c>
      <c r="E174" s="69"/>
      <c r="F174" s="69">
        <v>415</v>
      </c>
      <c r="G174" s="69"/>
      <c r="H174" s="62">
        <f>IF(F174="","",IF(AND(G174="Руб.",$J$10=1),F174/#REF!,IF(G174="Руб.",F174,F174*$J$12)))</f>
        <v>415</v>
      </c>
      <c r="I174" s="71" t="s">
        <v>1362</v>
      </c>
      <c r="L174" s="6"/>
      <c r="M174" s="152"/>
      <c r="N174" s="151"/>
      <c r="O174" s="150"/>
      <c r="P174" s="6"/>
      <c r="Q174" s="152"/>
      <c r="R174" s="6"/>
      <c r="S174" s="150"/>
      <c r="T174" s="6"/>
    </row>
    <row r="175" spans="1:20" s="41" customFormat="1" ht="22.5" hidden="1" outlineLevel="3">
      <c r="A175" s="63">
        <f t="shared" si="2"/>
        <v>0</v>
      </c>
      <c r="B175" s="69" t="s">
        <v>2586</v>
      </c>
      <c r="C175" s="116" t="s">
        <v>2587</v>
      </c>
      <c r="D175" s="69" t="s">
        <v>2273</v>
      </c>
      <c r="E175" s="69"/>
      <c r="F175" s="69">
        <v>460</v>
      </c>
      <c r="G175" s="69"/>
      <c r="H175" s="62">
        <f>IF(F175="","",IF(AND(G175="Руб.",$J$10=1),F175/#REF!,IF(G175="Руб.",F175,F175*$J$12)))</f>
        <v>460</v>
      </c>
      <c r="I175" s="71" t="s">
        <v>1362</v>
      </c>
      <c r="L175" s="6"/>
      <c r="M175" s="152"/>
      <c r="N175" s="151"/>
      <c r="O175" s="150"/>
      <c r="P175" s="6"/>
      <c r="Q175" s="152"/>
      <c r="R175" s="6"/>
      <c r="S175" s="150"/>
      <c r="T175" s="6"/>
    </row>
    <row r="176" spans="1:20" s="41" customFormat="1" ht="22.5" hidden="1" outlineLevel="3">
      <c r="A176" s="63">
        <f t="shared" si="2"/>
        <v>0</v>
      </c>
      <c r="B176" s="69" t="s">
        <v>2588</v>
      </c>
      <c r="C176" s="116" t="s">
        <v>2589</v>
      </c>
      <c r="D176" s="69" t="s">
        <v>2273</v>
      </c>
      <c r="E176" s="69"/>
      <c r="F176" s="69">
        <v>525</v>
      </c>
      <c r="G176" s="69"/>
      <c r="H176" s="62">
        <f>IF(F176="","",IF(AND(G176="Руб.",$J$10=1),F176/#REF!,IF(G176="Руб.",F176,F176*$J$12)))</f>
        <v>525</v>
      </c>
      <c r="I176" s="71" t="s">
        <v>1362</v>
      </c>
      <c r="L176" s="6"/>
      <c r="M176" s="152"/>
      <c r="N176" s="151"/>
      <c r="O176" s="150"/>
      <c r="P176" s="6"/>
      <c r="Q176" s="152"/>
      <c r="R176" s="6"/>
      <c r="S176" s="150"/>
      <c r="T176" s="6"/>
    </row>
    <row r="177" spans="1:20" s="41" customFormat="1" ht="22.5" hidden="1" outlineLevel="3">
      <c r="A177" s="63">
        <f t="shared" si="2"/>
        <v>0</v>
      </c>
      <c r="B177" s="69" t="s">
        <v>2590</v>
      </c>
      <c r="C177" s="116" t="s">
        <v>2591</v>
      </c>
      <c r="D177" s="69" t="s">
        <v>2273</v>
      </c>
      <c r="E177" s="69"/>
      <c r="F177" s="69">
        <v>655</v>
      </c>
      <c r="G177" s="69"/>
      <c r="H177" s="62">
        <f>IF(F177="","",IF(AND(G177="Руб.",$J$10=1),F177/#REF!,IF(G177="Руб.",F177,F177*$J$12)))</f>
        <v>655</v>
      </c>
      <c r="I177" s="71" t="s">
        <v>1362</v>
      </c>
      <c r="L177" s="6"/>
      <c r="M177" s="152"/>
      <c r="N177" s="151"/>
      <c r="O177" s="150"/>
      <c r="P177" s="6"/>
      <c r="Q177" s="152"/>
      <c r="R177" s="6"/>
      <c r="S177" s="150"/>
      <c r="T177" s="6"/>
    </row>
    <row r="178" spans="1:20" s="41" customFormat="1" ht="12.75" outlineLevel="2" collapsed="1">
      <c r="A178" s="63">
        <f t="shared" si="2"/>
        <v>0</v>
      </c>
      <c r="B178" s="70"/>
      <c r="C178" s="115" t="s">
        <v>10</v>
      </c>
      <c r="D178" s="70"/>
      <c r="E178" s="70"/>
      <c r="F178" s="70" t="s">
        <v>2274</v>
      </c>
      <c r="G178" s="70"/>
      <c r="H178" s="62" t="str">
        <f>IF(F178="","",IF(AND(G178="Руб.",$J$10=1),F178/#REF!,IF(G178="Руб.",F178,F178*$J$12)))</f>
        <v/>
      </c>
      <c r="I178" s="71"/>
      <c r="L178" s="6"/>
      <c r="M178" s="152"/>
      <c r="N178" s="151"/>
      <c r="O178" s="150"/>
      <c r="P178" s="6"/>
      <c r="Q178" s="152"/>
      <c r="R178" s="6"/>
      <c r="S178" s="150"/>
      <c r="T178" s="6"/>
    </row>
    <row r="179" spans="1:20" s="41" customFormat="1" ht="22.5" hidden="1" outlineLevel="3">
      <c r="A179" s="63">
        <f t="shared" si="2"/>
        <v>0</v>
      </c>
      <c r="B179" s="69" t="s">
        <v>11</v>
      </c>
      <c r="C179" s="116" t="s">
        <v>12</v>
      </c>
      <c r="D179" s="69" t="s">
        <v>2273</v>
      </c>
      <c r="E179" s="69"/>
      <c r="F179" s="69">
        <v>175</v>
      </c>
      <c r="G179" s="69"/>
      <c r="H179" s="62">
        <f>IF(F179="","",IF(AND(G179="Руб.",$J$10=1),F179/#REF!,IF(G179="Руб.",F179,F179*$J$12)))</f>
        <v>175</v>
      </c>
      <c r="I179" s="71" t="s">
        <v>1362</v>
      </c>
      <c r="L179" s="6"/>
      <c r="M179" s="152"/>
      <c r="N179" s="151"/>
      <c r="O179" s="150"/>
      <c r="P179" s="6"/>
      <c r="Q179" s="152"/>
      <c r="R179" s="6"/>
      <c r="S179" s="150"/>
      <c r="T179" s="6"/>
    </row>
    <row r="180" spans="1:20" s="41" customFormat="1" ht="22.5" hidden="1" outlineLevel="3">
      <c r="A180" s="63">
        <f t="shared" si="2"/>
        <v>0</v>
      </c>
      <c r="B180" s="69" t="s">
        <v>13</v>
      </c>
      <c r="C180" s="116" t="s">
        <v>14</v>
      </c>
      <c r="D180" s="69" t="s">
        <v>2273</v>
      </c>
      <c r="E180" s="69"/>
      <c r="F180" s="69">
        <v>210</v>
      </c>
      <c r="G180" s="69"/>
      <c r="H180" s="62">
        <f>IF(F180="","",IF(AND(G180="Руб.",$J$10=1),F180/#REF!,IF(G180="Руб.",F180,F180*$J$12)))</f>
        <v>210</v>
      </c>
      <c r="I180" s="71" t="s">
        <v>1362</v>
      </c>
      <c r="L180" s="6"/>
      <c r="M180" s="152"/>
      <c r="N180" s="151"/>
      <c r="O180" s="150"/>
      <c r="P180" s="6"/>
      <c r="Q180" s="152"/>
      <c r="R180" s="6"/>
      <c r="S180" s="150"/>
      <c r="T180" s="6"/>
    </row>
    <row r="181" spans="1:20" s="41" customFormat="1" ht="22.5" hidden="1" outlineLevel="3">
      <c r="A181" s="63">
        <f t="shared" si="2"/>
        <v>0</v>
      </c>
      <c r="B181" s="69" t="s">
        <v>15</v>
      </c>
      <c r="C181" s="116" t="s">
        <v>2724</v>
      </c>
      <c r="D181" s="69" t="s">
        <v>2273</v>
      </c>
      <c r="E181" s="69"/>
      <c r="F181" s="69">
        <v>250</v>
      </c>
      <c r="G181" s="69"/>
      <c r="H181" s="62">
        <f>IF(F181="","",IF(AND(G181="Руб.",$J$10=1),F181/#REF!,IF(G181="Руб.",F181,F181*$J$12)))</f>
        <v>250</v>
      </c>
      <c r="I181" s="71" t="s">
        <v>1362</v>
      </c>
      <c r="L181" s="6"/>
      <c r="M181" s="152"/>
      <c r="N181" s="151"/>
      <c r="O181" s="150"/>
      <c r="P181" s="6"/>
      <c r="Q181" s="152"/>
      <c r="R181" s="6"/>
      <c r="S181" s="150"/>
      <c r="T181" s="6"/>
    </row>
    <row r="182" spans="1:20" s="41" customFormat="1" ht="22.5" hidden="1" outlineLevel="3">
      <c r="A182" s="63">
        <f t="shared" si="2"/>
        <v>0</v>
      </c>
      <c r="B182" s="69" t="s">
        <v>2725</v>
      </c>
      <c r="C182" s="116" t="s">
        <v>2726</v>
      </c>
      <c r="D182" s="69" t="s">
        <v>2273</v>
      </c>
      <c r="E182" s="69"/>
      <c r="F182" s="69">
        <v>310</v>
      </c>
      <c r="G182" s="69"/>
      <c r="H182" s="62">
        <f>IF(F182="","",IF(AND(G182="Руб.",$J$10=1),F182/#REF!,IF(G182="Руб.",F182,F182*$J$12)))</f>
        <v>310</v>
      </c>
      <c r="I182" s="71" t="s">
        <v>1362</v>
      </c>
      <c r="L182" s="6"/>
      <c r="M182" s="152"/>
      <c r="N182" s="151"/>
      <c r="O182" s="150"/>
      <c r="P182" s="6"/>
      <c r="Q182" s="152"/>
      <c r="R182" s="6"/>
      <c r="S182" s="150"/>
      <c r="T182" s="6"/>
    </row>
    <row r="183" spans="1:20" s="41" customFormat="1" ht="22.5" hidden="1" outlineLevel="3">
      <c r="A183" s="63">
        <f t="shared" si="2"/>
        <v>0</v>
      </c>
      <c r="B183" s="69" t="s">
        <v>2727</v>
      </c>
      <c r="C183" s="116" t="s">
        <v>2728</v>
      </c>
      <c r="D183" s="69" t="s">
        <v>2273</v>
      </c>
      <c r="E183" s="69"/>
      <c r="F183" s="69">
        <v>360</v>
      </c>
      <c r="G183" s="69"/>
      <c r="H183" s="62">
        <f>IF(F183="","",IF(AND(G183="Руб.",$J$10=1),F183/#REF!,IF(G183="Руб.",F183,F183*$J$12)))</f>
        <v>360</v>
      </c>
      <c r="I183" s="71" t="s">
        <v>1362</v>
      </c>
      <c r="L183" s="6"/>
      <c r="M183" s="152"/>
      <c r="N183" s="151"/>
      <c r="O183" s="150"/>
      <c r="P183" s="6"/>
      <c r="Q183" s="152"/>
      <c r="R183" s="6"/>
      <c r="S183" s="150"/>
      <c r="T183" s="6"/>
    </row>
    <row r="184" spans="1:20" s="41" customFormat="1" ht="22.5" hidden="1" outlineLevel="3">
      <c r="A184" s="63">
        <f t="shared" si="2"/>
        <v>0</v>
      </c>
      <c r="B184" s="69" t="s">
        <v>2729</v>
      </c>
      <c r="C184" s="116" t="s">
        <v>2730</v>
      </c>
      <c r="D184" s="69" t="s">
        <v>2273</v>
      </c>
      <c r="E184" s="69"/>
      <c r="F184" s="69">
        <v>590</v>
      </c>
      <c r="G184" s="69"/>
      <c r="H184" s="62">
        <f>IF(F184="","",IF(AND(G184="Руб.",$J$10=1),F184/#REF!,IF(G184="Руб.",F184,F184*$J$12)))</f>
        <v>590</v>
      </c>
      <c r="I184" s="71" t="s">
        <v>1362</v>
      </c>
      <c r="L184" s="6"/>
      <c r="M184" s="152"/>
      <c r="N184" s="151"/>
      <c r="O184" s="150"/>
      <c r="P184" s="6"/>
      <c r="Q184" s="152"/>
      <c r="R184" s="6"/>
      <c r="S184" s="150"/>
      <c r="T184" s="6"/>
    </row>
    <row r="185" spans="1:20" s="41" customFormat="1" ht="12.75" outlineLevel="2" collapsed="1">
      <c r="A185" s="63">
        <f t="shared" si="2"/>
        <v>0</v>
      </c>
      <c r="B185" s="70"/>
      <c r="C185" s="115" t="s">
        <v>2617</v>
      </c>
      <c r="D185" s="70"/>
      <c r="E185" s="70"/>
      <c r="F185" s="70" t="s">
        <v>2274</v>
      </c>
      <c r="G185" s="70"/>
      <c r="H185" s="62" t="str">
        <f>IF(F185="","",IF(AND(G185="Руб.",$J$10=1),F185/#REF!,IF(G185="Руб.",F185,F185*$J$12)))</f>
        <v/>
      </c>
      <c r="I185" s="71"/>
      <c r="L185" s="6"/>
      <c r="M185" s="152"/>
      <c r="N185" s="151"/>
      <c r="O185" s="150"/>
      <c r="P185" s="6"/>
      <c r="Q185" s="152"/>
      <c r="R185" s="6"/>
      <c r="S185" s="150"/>
      <c r="T185" s="6"/>
    </row>
    <row r="186" spans="1:20" s="41" customFormat="1" ht="22.5" hidden="1" outlineLevel="3">
      <c r="A186" s="63">
        <f t="shared" si="2"/>
        <v>0</v>
      </c>
      <c r="B186" s="69" t="s">
        <v>2618</v>
      </c>
      <c r="C186" s="116" t="s">
        <v>2619</v>
      </c>
      <c r="D186" s="69" t="s">
        <v>2273</v>
      </c>
      <c r="E186" s="69"/>
      <c r="F186" s="69">
        <v>125</v>
      </c>
      <c r="G186" s="69"/>
      <c r="H186" s="62">
        <f>IF(F186="","",IF(AND(G186="Руб.",$J$10=1),F186/#REF!,IF(G186="Руб.",F186,F186*$J$12)))</f>
        <v>125</v>
      </c>
      <c r="I186" s="71" t="s">
        <v>1362</v>
      </c>
      <c r="L186" s="6"/>
      <c r="M186" s="152"/>
      <c r="N186" s="151"/>
      <c r="O186" s="150"/>
      <c r="P186" s="6"/>
      <c r="Q186" s="152"/>
      <c r="R186" s="6"/>
      <c r="S186" s="150"/>
      <c r="T186" s="6"/>
    </row>
    <row r="187" spans="1:20" s="41" customFormat="1" ht="22.5" hidden="1" outlineLevel="3">
      <c r="A187" s="63">
        <f t="shared" si="2"/>
        <v>0</v>
      </c>
      <c r="B187" s="69" t="s">
        <v>2620</v>
      </c>
      <c r="C187" s="116" t="s">
        <v>877</v>
      </c>
      <c r="D187" s="69" t="s">
        <v>2273</v>
      </c>
      <c r="E187" s="69"/>
      <c r="F187" s="69">
        <v>153</v>
      </c>
      <c r="G187" s="69"/>
      <c r="H187" s="62">
        <f>IF(F187="","",IF(AND(G187="Руб.",$J$10=1),F187/#REF!,IF(G187="Руб.",F187,F187*$J$12)))</f>
        <v>153</v>
      </c>
      <c r="I187" s="71" t="s">
        <v>1362</v>
      </c>
      <c r="L187" s="6"/>
      <c r="M187" s="152"/>
      <c r="N187" s="151"/>
      <c r="O187" s="150"/>
      <c r="P187" s="6"/>
      <c r="Q187" s="152"/>
      <c r="R187" s="6"/>
      <c r="S187" s="150"/>
      <c r="T187" s="6"/>
    </row>
    <row r="188" spans="1:20" s="41" customFormat="1" ht="22.5" hidden="1" outlineLevel="3">
      <c r="A188" s="63">
        <f t="shared" si="2"/>
        <v>0</v>
      </c>
      <c r="B188" s="69" t="s">
        <v>878</v>
      </c>
      <c r="C188" s="116" t="s">
        <v>879</v>
      </c>
      <c r="D188" s="69" t="s">
        <v>2273</v>
      </c>
      <c r="E188" s="69"/>
      <c r="F188" s="69">
        <v>185</v>
      </c>
      <c r="G188" s="69"/>
      <c r="H188" s="62">
        <f>IF(F188="","",IF(AND(G188="Руб.",$J$10=1),F188/#REF!,IF(G188="Руб.",F188,F188*$J$12)))</f>
        <v>185</v>
      </c>
      <c r="I188" s="71" t="s">
        <v>1362</v>
      </c>
      <c r="L188" s="6"/>
      <c r="M188" s="152"/>
      <c r="N188" s="151"/>
      <c r="O188" s="150"/>
      <c r="P188" s="6"/>
      <c r="Q188" s="152"/>
      <c r="R188" s="6"/>
      <c r="S188" s="150"/>
      <c r="T188" s="6"/>
    </row>
    <row r="189" spans="1:20" s="41" customFormat="1" ht="22.5" hidden="1" outlineLevel="3">
      <c r="A189" s="63">
        <f t="shared" si="2"/>
        <v>0</v>
      </c>
      <c r="B189" s="69" t="s">
        <v>880</v>
      </c>
      <c r="C189" s="116" t="s">
        <v>881</v>
      </c>
      <c r="D189" s="69" t="s">
        <v>2273</v>
      </c>
      <c r="E189" s="69"/>
      <c r="F189" s="69">
        <v>270</v>
      </c>
      <c r="G189" s="69"/>
      <c r="H189" s="62">
        <f>IF(F189="","",IF(AND(G189="Руб.",$J$10=1),F189/#REF!,IF(G189="Руб.",F189,F189*$J$12)))</f>
        <v>270</v>
      </c>
      <c r="I189" s="71" t="s">
        <v>1362</v>
      </c>
      <c r="L189" s="6"/>
      <c r="M189" s="152"/>
      <c r="N189" s="151"/>
      <c r="O189" s="150"/>
      <c r="P189" s="6"/>
      <c r="Q189" s="152"/>
      <c r="R189" s="6"/>
      <c r="S189" s="150"/>
      <c r="T189" s="6"/>
    </row>
    <row r="190" spans="1:20" s="41" customFormat="1" ht="22.5" hidden="1" outlineLevel="3">
      <c r="A190" s="63">
        <f t="shared" si="2"/>
        <v>0</v>
      </c>
      <c r="B190" s="69" t="s">
        <v>882</v>
      </c>
      <c r="C190" s="116" t="s">
        <v>883</v>
      </c>
      <c r="D190" s="69" t="s">
        <v>2273</v>
      </c>
      <c r="E190" s="69"/>
      <c r="F190" s="69">
        <v>495</v>
      </c>
      <c r="G190" s="69"/>
      <c r="H190" s="62">
        <f>IF(F190="","",IF(AND(G190="Руб.",$J$10=1),F190/#REF!,IF(G190="Руб.",F190,F190*$J$12)))</f>
        <v>495</v>
      </c>
      <c r="I190" s="71" t="s">
        <v>1362</v>
      </c>
      <c r="L190" s="6"/>
      <c r="M190" s="152"/>
      <c r="N190" s="151"/>
      <c r="O190" s="150"/>
      <c r="P190" s="6"/>
      <c r="Q190" s="152"/>
      <c r="R190" s="6"/>
      <c r="S190" s="150"/>
      <c r="T190" s="6"/>
    </row>
    <row r="191" spans="1:20" s="41" customFormat="1" ht="12.75" hidden="1" outlineLevel="3">
      <c r="A191" s="63">
        <f t="shared" si="2"/>
        <v>0</v>
      </c>
      <c r="B191" s="69" t="s">
        <v>884</v>
      </c>
      <c r="C191" s="116" t="s">
        <v>885</v>
      </c>
      <c r="D191" s="69" t="s">
        <v>2273</v>
      </c>
      <c r="E191" s="69"/>
      <c r="F191" s="69">
        <v>860</v>
      </c>
      <c r="G191" s="69"/>
      <c r="H191" s="62">
        <f>IF(F191="","",IF(AND(G191="Руб.",$J$10=1),F191/#REF!,IF(G191="Руб.",F191,F191*$J$12)))</f>
        <v>860</v>
      </c>
      <c r="I191" s="71" t="s">
        <v>1362</v>
      </c>
      <c r="L191" s="6"/>
      <c r="M191" s="152"/>
      <c r="N191" s="151"/>
      <c r="O191" s="150"/>
      <c r="P191" s="6"/>
      <c r="Q191" s="152"/>
      <c r="R191" s="6"/>
      <c r="S191" s="150"/>
      <c r="T191" s="6"/>
    </row>
    <row r="192" spans="1:20" s="41" customFormat="1" ht="22.5" hidden="1" outlineLevel="3">
      <c r="A192" s="63">
        <f t="shared" si="2"/>
        <v>0</v>
      </c>
      <c r="B192" s="69" t="s">
        <v>886</v>
      </c>
      <c r="C192" s="116" t="s">
        <v>887</v>
      </c>
      <c r="D192" s="69" t="s">
        <v>2273</v>
      </c>
      <c r="E192" s="69"/>
      <c r="F192" s="69">
        <v>665</v>
      </c>
      <c r="G192" s="69"/>
      <c r="H192" s="62">
        <f>IF(F192="","",IF(AND(G192="Руб.",$J$10=1),F192/#REF!,IF(G192="Руб.",F192,F192*$J$12)))</f>
        <v>665</v>
      </c>
      <c r="I192" s="71" t="s">
        <v>1362</v>
      </c>
      <c r="L192" s="6"/>
      <c r="M192" s="152"/>
      <c r="N192" s="151"/>
      <c r="O192" s="150"/>
      <c r="P192" s="6"/>
      <c r="Q192" s="152"/>
      <c r="R192" s="6"/>
      <c r="S192" s="150"/>
      <c r="T192" s="6"/>
    </row>
    <row r="193" spans="1:20" s="41" customFormat="1" ht="12.75" outlineLevel="2" collapsed="1">
      <c r="A193" s="63">
        <f t="shared" si="2"/>
        <v>0</v>
      </c>
      <c r="B193" s="70"/>
      <c r="C193" s="115" t="s">
        <v>2731</v>
      </c>
      <c r="D193" s="70"/>
      <c r="E193" s="70"/>
      <c r="F193" s="70" t="s">
        <v>2274</v>
      </c>
      <c r="G193" s="70"/>
      <c r="H193" s="62" t="str">
        <f>IF(F193="","",IF(AND(G193="Руб.",$J$10=1),F193/#REF!,IF(G193="Руб.",F193,F193*$J$12)))</f>
        <v/>
      </c>
      <c r="I193" s="71"/>
      <c r="L193" s="6"/>
      <c r="M193" s="152"/>
      <c r="N193" s="151"/>
      <c r="O193" s="150"/>
      <c r="P193" s="6"/>
      <c r="Q193" s="152"/>
      <c r="R193" s="6"/>
      <c r="S193" s="150"/>
      <c r="T193" s="6"/>
    </row>
    <row r="194" spans="1:20" s="41" customFormat="1" ht="22.5" hidden="1" outlineLevel="3">
      <c r="A194" s="63">
        <f t="shared" si="2"/>
        <v>0</v>
      </c>
      <c r="B194" s="69" t="s">
        <v>2732</v>
      </c>
      <c r="C194" s="116" t="s">
        <v>2733</v>
      </c>
      <c r="D194" s="69" t="s">
        <v>2273</v>
      </c>
      <c r="E194" s="69"/>
      <c r="F194" s="69">
        <v>230</v>
      </c>
      <c r="G194" s="69"/>
      <c r="H194" s="62">
        <f>IF(F194="","",IF(AND(G194="Руб.",$J$10=1),F194/#REF!,IF(G194="Руб.",F194,F194*$J$12)))</f>
        <v>230</v>
      </c>
      <c r="I194" s="71" t="s">
        <v>1362</v>
      </c>
      <c r="L194" s="6"/>
      <c r="M194" s="152"/>
      <c r="N194" s="151"/>
      <c r="O194" s="150"/>
      <c r="P194" s="6"/>
      <c r="Q194" s="152"/>
      <c r="R194" s="6"/>
      <c r="S194" s="150"/>
      <c r="T194" s="6"/>
    </row>
    <row r="195" spans="1:20" s="41" customFormat="1" ht="22.5" hidden="1" outlineLevel="3">
      <c r="A195" s="63">
        <f t="shared" si="2"/>
        <v>0</v>
      </c>
      <c r="B195" s="69" t="s">
        <v>2734</v>
      </c>
      <c r="C195" s="116" t="s">
        <v>2735</v>
      </c>
      <c r="D195" s="69" t="s">
        <v>2273</v>
      </c>
      <c r="E195" s="69"/>
      <c r="F195" s="69">
        <v>275</v>
      </c>
      <c r="G195" s="69"/>
      <c r="H195" s="62">
        <f>IF(F195="","",IF(AND(G195="Руб.",$J$10=1),F195/#REF!,IF(G195="Руб.",F195,F195*$J$12)))</f>
        <v>275</v>
      </c>
      <c r="I195" s="71" t="s">
        <v>1362</v>
      </c>
      <c r="L195" s="6"/>
      <c r="M195" s="152"/>
      <c r="N195" s="151"/>
      <c r="O195" s="150"/>
      <c r="P195" s="6"/>
      <c r="Q195" s="152"/>
      <c r="R195" s="6"/>
      <c r="S195" s="150"/>
      <c r="T195" s="6"/>
    </row>
    <row r="196" spans="1:20" s="41" customFormat="1" ht="22.5" hidden="1" outlineLevel="3">
      <c r="A196" s="63">
        <f t="shared" si="2"/>
        <v>0</v>
      </c>
      <c r="B196" s="69" t="s">
        <v>2736</v>
      </c>
      <c r="C196" s="116" t="s">
        <v>2737</v>
      </c>
      <c r="D196" s="69" t="s">
        <v>2273</v>
      </c>
      <c r="E196" s="69"/>
      <c r="F196" s="69">
        <v>363</v>
      </c>
      <c r="G196" s="69"/>
      <c r="H196" s="62">
        <f>IF(F196="","",IF(AND(G196="Руб.",$J$10=1),F196/#REF!,IF(G196="Руб.",F196,F196*$J$12)))</f>
        <v>363</v>
      </c>
      <c r="I196" s="71" t="s">
        <v>1362</v>
      </c>
      <c r="L196" s="6"/>
      <c r="M196" s="152"/>
      <c r="N196" s="151"/>
      <c r="O196" s="150"/>
      <c r="P196" s="6"/>
      <c r="Q196" s="152"/>
      <c r="R196" s="6"/>
      <c r="S196" s="150"/>
      <c r="T196" s="6"/>
    </row>
    <row r="197" spans="1:20" s="41" customFormat="1" ht="22.5" hidden="1" outlineLevel="3">
      <c r="A197" s="63">
        <f t="shared" si="2"/>
        <v>0</v>
      </c>
      <c r="B197" s="69" t="s">
        <v>2738</v>
      </c>
      <c r="C197" s="116" t="s">
        <v>2739</v>
      </c>
      <c r="D197" s="69" t="s">
        <v>2273</v>
      </c>
      <c r="E197" s="69"/>
      <c r="F197" s="69">
        <v>520</v>
      </c>
      <c r="G197" s="69"/>
      <c r="H197" s="62">
        <f>IF(F197="","",IF(AND(G197="Руб.",$J$10=1),F197/#REF!,IF(G197="Руб.",F197,F197*$J$12)))</f>
        <v>520</v>
      </c>
      <c r="I197" s="71" t="s">
        <v>1362</v>
      </c>
      <c r="L197" s="6"/>
      <c r="M197" s="152"/>
      <c r="N197" s="151"/>
      <c r="O197" s="150"/>
      <c r="P197" s="6"/>
      <c r="Q197" s="152"/>
      <c r="R197" s="6"/>
      <c r="S197" s="150"/>
      <c r="T197" s="6"/>
    </row>
    <row r="198" spans="1:20" s="41" customFormat="1" ht="22.5" hidden="1" outlineLevel="3">
      <c r="A198" s="63">
        <f t="shared" si="2"/>
        <v>0</v>
      </c>
      <c r="B198" s="69" t="s">
        <v>2740</v>
      </c>
      <c r="C198" s="116" t="s">
        <v>2741</v>
      </c>
      <c r="D198" s="69" t="s">
        <v>2273</v>
      </c>
      <c r="E198" s="69"/>
      <c r="F198" s="69">
        <v>721</v>
      </c>
      <c r="G198" s="69"/>
      <c r="H198" s="62">
        <f>IF(F198="","",IF(AND(G198="Руб.",$J$10=1),F198/#REF!,IF(G198="Руб.",F198,F198*$J$12)))</f>
        <v>721</v>
      </c>
      <c r="I198" s="71" t="s">
        <v>1362</v>
      </c>
      <c r="L198" s="6"/>
      <c r="M198" s="152"/>
      <c r="N198" s="151"/>
      <c r="O198" s="150"/>
      <c r="P198" s="6"/>
      <c r="Q198" s="152"/>
      <c r="R198" s="6"/>
      <c r="S198" s="150"/>
      <c r="T198" s="6"/>
    </row>
    <row r="199" spans="1:20" s="41" customFormat="1" ht="22.5" hidden="1" outlineLevel="3">
      <c r="A199" s="63">
        <f t="shared" si="2"/>
        <v>0</v>
      </c>
      <c r="B199" s="69" t="s">
        <v>2742</v>
      </c>
      <c r="C199" s="116" t="s">
        <v>2743</v>
      </c>
      <c r="D199" s="69" t="s">
        <v>2273</v>
      </c>
      <c r="E199" s="69"/>
      <c r="F199" s="69">
        <v>780</v>
      </c>
      <c r="G199" s="69"/>
      <c r="H199" s="62">
        <f>IF(F199="","",IF(AND(G199="Руб.",$J$10=1),F199/#REF!,IF(G199="Руб.",F199,F199*$J$12)))</f>
        <v>780</v>
      </c>
      <c r="I199" s="71" t="s">
        <v>1362</v>
      </c>
      <c r="L199" s="6"/>
      <c r="M199" s="152"/>
      <c r="N199" s="151"/>
      <c r="O199" s="150"/>
      <c r="P199" s="6"/>
      <c r="Q199" s="152"/>
      <c r="R199" s="6"/>
      <c r="S199" s="150"/>
      <c r="T199" s="6"/>
    </row>
    <row r="200" spans="1:20" s="41" customFormat="1" ht="22.5" hidden="1" outlineLevel="3">
      <c r="A200" s="63">
        <f t="shared" si="2"/>
        <v>0</v>
      </c>
      <c r="B200" s="69" t="s">
        <v>2744</v>
      </c>
      <c r="C200" s="116" t="s">
        <v>2745</v>
      </c>
      <c r="D200" s="69" t="s">
        <v>2273</v>
      </c>
      <c r="E200" s="69"/>
      <c r="F200" s="69">
        <v>900</v>
      </c>
      <c r="G200" s="69"/>
      <c r="H200" s="62">
        <f>IF(F200="","",IF(AND(G200="Руб.",$J$10=1),F200/#REF!,IF(G200="Руб.",F200,F200*$J$12)))</f>
        <v>900</v>
      </c>
      <c r="I200" s="71" t="s">
        <v>1362</v>
      </c>
      <c r="L200" s="6"/>
      <c r="M200" s="152"/>
      <c r="N200" s="151"/>
      <c r="O200" s="150"/>
      <c r="P200" s="6"/>
      <c r="Q200" s="152"/>
      <c r="R200" s="6"/>
      <c r="S200" s="150"/>
      <c r="T200" s="6"/>
    </row>
    <row r="201" spans="1:20" s="41" customFormat="1" ht="22.5" hidden="1" outlineLevel="3">
      <c r="A201" s="63">
        <f t="shared" si="2"/>
        <v>0</v>
      </c>
      <c r="B201" s="69" t="s">
        <v>2746</v>
      </c>
      <c r="C201" s="116" t="s">
        <v>2747</v>
      </c>
      <c r="D201" s="69" t="s">
        <v>2273</v>
      </c>
      <c r="E201" s="69"/>
      <c r="F201" s="69">
        <v>1600</v>
      </c>
      <c r="G201" s="69"/>
      <c r="H201" s="62">
        <f>IF(F201="","",IF(AND(G201="Руб.",$J$10=1),F201/#REF!,IF(G201="Руб.",F201,F201*$J$12)))</f>
        <v>1600</v>
      </c>
      <c r="I201" s="71" t="s">
        <v>1362</v>
      </c>
      <c r="L201" s="6"/>
      <c r="M201" s="152"/>
      <c r="N201" s="151"/>
      <c r="O201" s="150"/>
      <c r="P201" s="6"/>
      <c r="Q201" s="152"/>
      <c r="R201" s="6"/>
      <c r="S201" s="150"/>
      <c r="T201" s="6"/>
    </row>
    <row r="202" spans="1:20" s="41" customFormat="1" ht="12.75" outlineLevel="2" collapsed="1">
      <c r="A202" s="63">
        <f t="shared" si="2"/>
        <v>0</v>
      </c>
      <c r="B202" s="70"/>
      <c r="C202" s="115" t="s">
        <v>2748</v>
      </c>
      <c r="D202" s="70"/>
      <c r="E202" s="70"/>
      <c r="F202" s="70" t="s">
        <v>2274</v>
      </c>
      <c r="G202" s="70"/>
      <c r="H202" s="62" t="str">
        <f>IF(F202="","",IF(AND(G202="Руб.",$J$10=1),F202/#REF!,IF(G202="Руб.",F202,F202*$J$12)))</f>
        <v/>
      </c>
      <c r="I202" s="71"/>
      <c r="L202" s="6"/>
      <c r="M202" s="152"/>
      <c r="N202" s="151"/>
      <c r="O202" s="150"/>
      <c r="P202" s="6"/>
      <c r="Q202" s="152"/>
      <c r="R202" s="6"/>
      <c r="S202" s="150"/>
      <c r="T202" s="6"/>
    </row>
    <row r="203" spans="1:20" s="41" customFormat="1" ht="22.5" hidden="1" outlineLevel="3">
      <c r="A203" s="63">
        <f t="shared" si="2"/>
        <v>0</v>
      </c>
      <c r="B203" s="69" t="s">
        <v>2749</v>
      </c>
      <c r="C203" s="116" t="s">
        <v>2750</v>
      </c>
      <c r="D203" s="69" t="s">
        <v>2273</v>
      </c>
      <c r="E203" s="69"/>
      <c r="F203" s="69">
        <v>165</v>
      </c>
      <c r="G203" s="69"/>
      <c r="H203" s="62">
        <f>IF(F203="","",IF(AND(G203="Руб.",$J$10=1),F203/#REF!,IF(G203="Руб.",F203,F203*$J$12)))</f>
        <v>165</v>
      </c>
      <c r="I203" s="71" t="s">
        <v>1362</v>
      </c>
      <c r="L203" s="6"/>
      <c r="M203" s="152"/>
      <c r="N203" s="151"/>
      <c r="O203" s="150"/>
      <c r="P203" s="6"/>
      <c r="Q203" s="152"/>
      <c r="R203" s="6"/>
      <c r="S203" s="150"/>
      <c r="T203" s="6"/>
    </row>
    <row r="204" spans="1:20" s="41" customFormat="1" ht="22.5" hidden="1" outlineLevel="3">
      <c r="A204" s="63">
        <f t="shared" si="2"/>
        <v>0</v>
      </c>
      <c r="B204" s="69" t="s">
        <v>2751</v>
      </c>
      <c r="C204" s="116" t="s">
        <v>2752</v>
      </c>
      <c r="D204" s="69" t="s">
        <v>2273</v>
      </c>
      <c r="E204" s="69"/>
      <c r="F204" s="69">
        <v>198</v>
      </c>
      <c r="G204" s="69"/>
      <c r="H204" s="62">
        <f>IF(F204="","",IF(AND(G204="Руб.",$J$10=1),F204/#REF!,IF(G204="Руб.",F204,F204*$J$12)))</f>
        <v>198</v>
      </c>
      <c r="I204" s="71" t="s">
        <v>1362</v>
      </c>
      <c r="L204" s="6"/>
      <c r="M204" s="152"/>
      <c r="N204" s="151"/>
      <c r="O204" s="150"/>
      <c r="P204" s="6"/>
      <c r="Q204" s="152"/>
      <c r="R204" s="6"/>
      <c r="S204" s="150"/>
      <c r="T204" s="6"/>
    </row>
    <row r="205" spans="1:20" s="41" customFormat="1" ht="22.5" hidden="1" outlineLevel="3">
      <c r="A205" s="63">
        <f t="shared" si="2"/>
        <v>0</v>
      </c>
      <c r="B205" s="69" t="s">
        <v>2753</v>
      </c>
      <c r="C205" s="116" t="s">
        <v>2765</v>
      </c>
      <c r="D205" s="69" t="s">
        <v>2273</v>
      </c>
      <c r="E205" s="69"/>
      <c r="F205" s="69">
        <v>235</v>
      </c>
      <c r="G205" s="69"/>
      <c r="H205" s="62">
        <f>IF(F205="","",IF(AND(G205="Руб.",$J$10=1),F205/#REF!,IF(G205="Руб.",F205,F205*$J$12)))</f>
        <v>235</v>
      </c>
      <c r="I205" s="71" t="s">
        <v>1362</v>
      </c>
      <c r="L205" s="6"/>
      <c r="M205" s="152"/>
      <c r="N205" s="151"/>
      <c r="O205" s="150"/>
      <c r="P205" s="6"/>
      <c r="Q205" s="152"/>
      <c r="R205" s="6"/>
      <c r="S205" s="150"/>
      <c r="T205" s="6"/>
    </row>
    <row r="206" spans="1:20" s="41" customFormat="1" ht="22.5" hidden="1" outlineLevel="3">
      <c r="A206" s="63">
        <f t="shared" si="2"/>
        <v>0</v>
      </c>
      <c r="B206" s="69" t="s">
        <v>2766</v>
      </c>
      <c r="C206" s="116" t="s">
        <v>2767</v>
      </c>
      <c r="D206" s="69" t="s">
        <v>2273</v>
      </c>
      <c r="E206" s="69"/>
      <c r="F206" s="69">
        <v>298</v>
      </c>
      <c r="G206" s="69"/>
      <c r="H206" s="62">
        <f>IF(F206="","",IF(AND(G206="Руб.",$J$10=1),F206/#REF!,IF(G206="Руб.",F206,F206*$J$12)))</f>
        <v>298</v>
      </c>
      <c r="I206" s="71" t="s">
        <v>1362</v>
      </c>
      <c r="L206" s="6"/>
      <c r="M206" s="152"/>
      <c r="N206" s="151"/>
      <c r="O206" s="150"/>
      <c r="P206" s="6"/>
      <c r="Q206" s="152"/>
      <c r="R206" s="6"/>
      <c r="S206" s="150"/>
      <c r="T206" s="6"/>
    </row>
    <row r="207" spans="1:20" s="41" customFormat="1" ht="22.5" hidden="1" outlineLevel="3">
      <c r="A207" s="63">
        <f t="shared" si="2"/>
        <v>0</v>
      </c>
      <c r="B207" s="69" t="s">
        <v>2768</v>
      </c>
      <c r="C207" s="116" t="s">
        <v>2769</v>
      </c>
      <c r="D207" s="69" t="s">
        <v>2273</v>
      </c>
      <c r="E207" s="69"/>
      <c r="F207" s="69">
        <v>348</v>
      </c>
      <c r="G207" s="69"/>
      <c r="H207" s="62">
        <f>IF(F207="","",IF(AND(G207="Руб.",$J$10=1),F207/#REF!,IF(G207="Руб.",F207,F207*$J$12)))</f>
        <v>348</v>
      </c>
      <c r="I207" s="71" t="s">
        <v>1362</v>
      </c>
      <c r="L207" s="6"/>
      <c r="M207" s="152"/>
      <c r="N207" s="151"/>
      <c r="O207" s="150"/>
      <c r="P207" s="6"/>
      <c r="Q207" s="152"/>
      <c r="R207" s="6"/>
      <c r="S207" s="150"/>
      <c r="T207" s="6"/>
    </row>
    <row r="208" spans="1:20" s="41" customFormat="1" ht="12.75" outlineLevel="2" collapsed="1">
      <c r="A208" s="63">
        <f t="shared" si="2"/>
        <v>0</v>
      </c>
      <c r="B208" s="70"/>
      <c r="C208" s="115" t="s">
        <v>2606</v>
      </c>
      <c r="D208" s="70"/>
      <c r="E208" s="70"/>
      <c r="F208" s="70" t="s">
        <v>2274</v>
      </c>
      <c r="G208" s="70"/>
      <c r="H208" s="62" t="str">
        <f>IF(F208="","",IF(AND(G208="Руб.",$J$10=1),F208/#REF!,IF(G208="Руб.",F208,F208*$J$12)))</f>
        <v/>
      </c>
      <c r="I208" s="71"/>
      <c r="L208" s="6"/>
      <c r="M208" s="152"/>
      <c r="N208" s="151"/>
      <c r="O208" s="150"/>
      <c r="P208" s="6"/>
      <c r="Q208" s="152"/>
      <c r="R208" s="6"/>
      <c r="S208" s="150"/>
      <c r="T208" s="6"/>
    </row>
    <row r="209" spans="1:20" s="41" customFormat="1" ht="22.5" hidden="1" outlineLevel="3">
      <c r="A209" s="63">
        <f t="shared" si="2"/>
        <v>0</v>
      </c>
      <c r="B209" s="69" t="s">
        <v>2607</v>
      </c>
      <c r="C209" s="116" t="s">
        <v>2608</v>
      </c>
      <c r="D209" s="69" t="s">
        <v>2273</v>
      </c>
      <c r="E209" s="69"/>
      <c r="F209" s="69">
        <v>390</v>
      </c>
      <c r="G209" s="69"/>
      <c r="H209" s="62">
        <f>IF(F209="","",IF(AND(G209="Руб.",$J$10=1),F209/#REF!,IF(G209="Руб.",F209,F209*$J$12)))</f>
        <v>390</v>
      </c>
      <c r="I209" s="71" t="s">
        <v>1362</v>
      </c>
      <c r="L209" s="6"/>
      <c r="M209" s="152"/>
      <c r="N209" s="151"/>
      <c r="O209" s="150"/>
      <c r="P209" s="6"/>
      <c r="Q209" s="152"/>
      <c r="R209" s="6"/>
      <c r="S209" s="150"/>
      <c r="T209" s="6"/>
    </row>
    <row r="210" spans="1:20" s="41" customFormat="1" ht="22.5" hidden="1" outlineLevel="3">
      <c r="A210" s="63">
        <f t="shared" si="2"/>
        <v>0</v>
      </c>
      <c r="B210" s="69" t="s">
        <v>2609</v>
      </c>
      <c r="C210" s="116" t="s">
        <v>2610</v>
      </c>
      <c r="D210" s="69" t="s">
        <v>2273</v>
      </c>
      <c r="E210" s="69"/>
      <c r="F210" s="69">
        <v>430</v>
      </c>
      <c r="G210" s="69"/>
      <c r="H210" s="62">
        <f>IF(F210="","",IF(AND(G210="Руб.",$J$10=1),F210/#REF!,IF(G210="Руб.",F210,F210*$J$12)))</f>
        <v>430</v>
      </c>
      <c r="I210" s="71" t="s">
        <v>1362</v>
      </c>
      <c r="L210" s="6"/>
      <c r="M210" s="152"/>
      <c r="N210" s="151"/>
      <c r="O210" s="150"/>
      <c r="P210" s="6"/>
      <c r="Q210" s="152"/>
      <c r="R210" s="6"/>
      <c r="S210" s="150"/>
      <c r="T210" s="6"/>
    </row>
    <row r="211" spans="1:20" s="41" customFormat="1" ht="22.5" hidden="1" outlineLevel="3">
      <c r="A211" s="63">
        <f t="shared" si="2"/>
        <v>0</v>
      </c>
      <c r="B211" s="69" t="s">
        <v>2611</v>
      </c>
      <c r="C211" s="116" t="s">
        <v>2612</v>
      </c>
      <c r="D211" s="69" t="s">
        <v>2273</v>
      </c>
      <c r="E211" s="69"/>
      <c r="F211" s="69">
        <v>555</v>
      </c>
      <c r="G211" s="69"/>
      <c r="H211" s="62">
        <f>IF(F211="","",IF(AND(G211="Руб.",$J$10=1),F211/#REF!,IF(G211="Руб.",F211,F211*$J$12)))</f>
        <v>555</v>
      </c>
      <c r="I211" s="71" t="s">
        <v>1362</v>
      </c>
      <c r="L211" s="6"/>
      <c r="M211" s="152"/>
      <c r="N211" s="151"/>
      <c r="O211" s="150"/>
      <c r="P211" s="6"/>
      <c r="Q211" s="152"/>
      <c r="R211" s="6"/>
      <c r="S211" s="150"/>
      <c r="T211" s="6"/>
    </row>
    <row r="212" spans="1:20" s="41" customFormat="1" ht="22.5" hidden="1" outlineLevel="3">
      <c r="A212" s="63">
        <f t="shared" si="2"/>
        <v>0</v>
      </c>
      <c r="B212" s="69" t="s">
        <v>2613</v>
      </c>
      <c r="C212" s="116" t="s">
        <v>2614</v>
      </c>
      <c r="D212" s="69" t="s">
        <v>2273</v>
      </c>
      <c r="E212" s="69"/>
      <c r="F212" s="69">
        <v>670</v>
      </c>
      <c r="G212" s="69"/>
      <c r="H212" s="62">
        <f>IF(F212="","",IF(AND(G212="Руб.",$J$10=1),F212/#REF!,IF(G212="Руб.",F212,F212*$J$12)))</f>
        <v>670</v>
      </c>
      <c r="I212" s="71" t="s">
        <v>1362</v>
      </c>
      <c r="L212" s="6"/>
      <c r="M212" s="152"/>
      <c r="N212" s="151"/>
      <c r="O212" s="150"/>
      <c r="P212" s="6"/>
      <c r="Q212" s="152"/>
      <c r="R212" s="6"/>
      <c r="S212" s="150"/>
      <c r="T212" s="6"/>
    </row>
    <row r="213" spans="1:20" s="41" customFormat="1" ht="22.5" hidden="1" outlineLevel="3">
      <c r="A213" s="63">
        <f t="shared" si="2"/>
        <v>0</v>
      </c>
      <c r="B213" s="69" t="s">
        <v>2615</v>
      </c>
      <c r="C213" s="116" t="s">
        <v>2616</v>
      </c>
      <c r="D213" s="69" t="s">
        <v>2273</v>
      </c>
      <c r="E213" s="69"/>
      <c r="F213" s="69">
        <v>900</v>
      </c>
      <c r="G213" s="69"/>
      <c r="H213" s="62">
        <f>IF(F213="","",IF(AND(G213="Руб.",$J$10=1),F213/#REF!,IF(G213="Руб.",F213,F213*$J$12)))</f>
        <v>900</v>
      </c>
      <c r="I213" s="71" t="s">
        <v>1362</v>
      </c>
      <c r="L213" s="6"/>
      <c r="M213" s="152"/>
      <c r="N213" s="151"/>
      <c r="O213" s="150"/>
      <c r="P213" s="6"/>
      <c r="Q213" s="152"/>
      <c r="R213" s="6"/>
      <c r="S213" s="150"/>
      <c r="T213" s="6"/>
    </row>
    <row r="214" spans="1:20" s="41" customFormat="1" ht="12.75" outlineLevel="2" collapsed="1">
      <c r="A214" s="63">
        <f t="shared" si="2"/>
        <v>0</v>
      </c>
      <c r="B214" s="70"/>
      <c r="C214" s="115" t="s">
        <v>916</v>
      </c>
      <c r="D214" s="70"/>
      <c r="E214" s="70"/>
      <c r="F214" s="70" t="s">
        <v>2274</v>
      </c>
      <c r="G214" s="70"/>
      <c r="H214" s="62" t="str">
        <f>IF(F214="","",IF(AND(G214="Руб.",$J$10=1),F214/#REF!,IF(G214="Руб.",F214,F214*$J$12)))</f>
        <v/>
      </c>
      <c r="I214" s="71"/>
      <c r="L214" s="6"/>
      <c r="M214" s="152"/>
      <c r="N214" s="151"/>
      <c r="O214" s="150"/>
      <c r="P214" s="6"/>
      <c r="Q214" s="152"/>
      <c r="R214" s="6"/>
      <c r="S214" s="150"/>
      <c r="T214" s="6"/>
    </row>
    <row r="215" spans="1:20" s="41" customFormat="1" ht="22.5" hidden="1" outlineLevel="3">
      <c r="A215" s="63">
        <f t="shared" si="2"/>
        <v>0</v>
      </c>
      <c r="B215" s="69" t="s">
        <v>917</v>
      </c>
      <c r="C215" s="116" t="s">
        <v>1325</v>
      </c>
      <c r="D215" s="69" t="s">
        <v>2273</v>
      </c>
      <c r="E215" s="69"/>
      <c r="F215" s="69">
        <v>200</v>
      </c>
      <c r="G215" s="69"/>
      <c r="H215" s="62">
        <f>IF(F215="","",IF(AND(G215="Руб.",$J$10=1),F215/#REF!,IF(G215="Руб.",F215,F215*$J$12)))</f>
        <v>200</v>
      </c>
      <c r="I215" s="71" t="s">
        <v>1362</v>
      </c>
      <c r="L215" s="6"/>
      <c r="M215" s="152"/>
      <c r="N215" s="151"/>
      <c r="O215" s="150"/>
      <c r="P215" s="6"/>
      <c r="Q215" s="152"/>
      <c r="R215" s="6"/>
      <c r="S215" s="150"/>
      <c r="T215" s="6"/>
    </row>
    <row r="216" spans="1:20" s="41" customFormat="1" ht="22.5" hidden="1" outlineLevel="3">
      <c r="A216" s="63">
        <f t="shared" ref="A216:A279" si="3">IF(E216="",A215,A215+1)</f>
        <v>0</v>
      </c>
      <c r="B216" s="69" t="s">
        <v>1326</v>
      </c>
      <c r="C216" s="116" t="s">
        <v>1327</v>
      </c>
      <c r="D216" s="69" t="s">
        <v>2273</v>
      </c>
      <c r="E216" s="69"/>
      <c r="F216" s="69">
        <v>240</v>
      </c>
      <c r="G216" s="69"/>
      <c r="H216" s="62">
        <f>IF(F216="","",IF(AND(G216="Руб.",$J$10=1),F216/#REF!,IF(G216="Руб.",F216,F216*$J$12)))</f>
        <v>240</v>
      </c>
      <c r="I216" s="71" t="s">
        <v>1362</v>
      </c>
      <c r="L216" s="6"/>
      <c r="M216" s="152"/>
      <c r="N216" s="151"/>
      <c r="O216" s="150"/>
      <c r="P216" s="6"/>
      <c r="Q216" s="152"/>
      <c r="R216" s="6"/>
      <c r="S216" s="150"/>
      <c r="T216" s="6"/>
    </row>
    <row r="217" spans="1:20" s="41" customFormat="1" ht="22.5" hidden="1" outlineLevel="3">
      <c r="A217" s="63">
        <f t="shared" si="3"/>
        <v>0</v>
      </c>
      <c r="B217" s="69" t="s">
        <v>1328</v>
      </c>
      <c r="C217" s="116" t="s">
        <v>1329</v>
      </c>
      <c r="D217" s="69" t="s">
        <v>2273</v>
      </c>
      <c r="E217" s="69"/>
      <c r="F217" s="69">
        <v>280</v>
      </c>
      <c r="G217" s="69"/>
      <c r="H217" s="62">
        <f>IF(F217="","",IF(AND(G217="Руб.",$J$10=1),F217/#REF!,IF(G217="Руб.",F217,F217*$J$12)))</f>
        <v>280</v>
      </c>
      <c r="I217" s="71" t="s">
        <v>1362</v>
      </c>
      <c r="L217" s="6"/>
      <c r="M217" s="152"/>
      <c r="N217" s="151"/>
      <c r="O217" s="150"/>
      <c r="P217" s="6"/>
      <c r="Q217" s="152"/>
      <c r="R217" s="6"/>
      <c r="S217" s="150"/>
      <c r="T217" s="6"/>
    </row>
    <row r="218" spans="1:20" s="41" customFormat="1" ht="22.5" hidden="1" outlineLevel="3">
      <c r="A218" s="63">
        <f t="shared" si="3"/>
        <v>0</v>
      </c>
      <c r="B218" s="69" t="s">
        <v>1330</v>
      </c>
      <c r="C218" s="116" t="s">
        <v>0</v>
      </c>
      <c r="D218" s="69" t="s">
        <v>2273</v>
      </c>
      <c r="E218" s="69"/>
      <c r="F218" s="69">
        <v>366</v>
      </c>
      <c r="G218" s="69"/>
      <c r="H218" s="62">
        <f>IF(F218="","",IF(AND(G218="Руб.",$J$10=1),F218/#REF!,IF(G218="Руб.",F218,F218*$J$12)))</f>
        <v>366</v>
      </c>
      <c r="I218" s="71" t="s">
        <v>1362</v>
      </c>
      <c r="L218" s="6"/>
      <c r="M218" s="152"/>
      <c r="N218" s="151"/>
      <c r="O218" s="150"/>
      <c r="P218" s="6"/>
      <c r="Q218" s="152"/>
      <c r="R218" s="6"/>
      <c r="S218" s="150"/>
      <c r="T218" s="6"/>
    </row>
    <row r="219" spans="1:20" s="41" customFormat="1" ht="12.75" outlineLevel="2" collapsed="1">
      <c r="A219" s="63">
        <f t="shared" si="3"/>
        <v>0</v>
      </c>
      <c r="B219" s="70"/>
      <c r="C219" s="115" t="s">
        <v>1</v>
      </c>
      <c r="D219" s="70"/>
      <c r="E219" s="70"/>
      <c r="F219" s="70" t="s">
        <v>2274</v>
      </c>
      <c r="G219" s="70"/>
      <c r="H219" s="62" t="str">
        <f>IF(F219="","",IF(AND(G219="Руб.",$J$10=1),F219/#REF!,IF(G219="Руб.",F219,F219*$J$12)))</f>
        <v/>
      </c>
      <c r="I219" s="71"/>
      <c r="L219" s="6"/>
      <c r="M219" s="152"/>
      <c r="N219" s="151"/>
      <c r="O219" s="150"/>
      <c r="P219" s="6"/>
      <c r="Q219" s="152"/>
      <c r="R219" s="6"/>
      <c r="S219" s="150"/>
      <c r="T219" s="6"/>
    </row>
    <row r="220" spans="1:20" s="41" customFormat="1" ht="22.5" hidden="1" outlineLevel="3">
      <c r="A220" s="63">
        <f t="shared" si="3"/>
        <v>0</v>
      </c>
      <c r="B220" s="69" t="s">
        <v>2</v>
      </c>
      <c r="C220" s="116" t="s">
        <v>3</v>
      </c>
      <c r="D220" s="69" t="s">
        <v>2273</v>
      </c>
      <c r="E220" s="69"/>
      <c r="F220" s="69">
        <v>284</v>
      </c>
      <c r="G220" s="69"/>
      <c r="H220" s="62">
        <f>IF(F220="","",IF(AND(G220="Руб.",$J$10=1),F220/#REF!,IF(G220="Руб.",F220,F220*$J$12)))</f>
        <v>284</v>
      </c>
      <c r="I220" s="71" t="s">
        <v>1362</v>
      </c>
      <c r="L220" s="6"/>
      <c r="M220" s="152"/>
      <c r="N220" s="151"/>
      <c r="O220" s="150"/>
      <c r="P220" s="6"/>
      <c r="Q220" s="152"/>
      <c r="R220" s="6"/>
      <c r="S220" s="150"/>
      <c r="T220" s="6"/>
    </row>
    <row r="221" spans="1:20" s="41" customFormat="1" ht="22.5" hidden="1" outlineLevel="3">
      <c r="A221" s="63">
        <f t="shared" si="3"/>
        <v>0</v>
      </c>
      <c r="B221" s="69" t="s">
        <v>4</v>
      </c>
      <c r="C221" s="116" t="s">
        <v>5</v>
      </c>
      <c r="D221" s="69" t="s">
        <v>2273</v>
      </c>
      <c r="E221" s="69"/>
      <c r="F221" s="69">
        <v>320</v>
      </c>
      <c r="G221" s="69"/>
      <c r="H221" s="62">
        <f>IF(F221="","",IF(AND(G221="Руб.",$J$10=1),F221/#REF!,IF(G221="Руб.",F221,F221*$J$12)))</f>
        <v>320</v>
      </c>
      <c r="I221" s="71" t="s">
        <v>1362</v>
      </c>
      <c r="L221" s="6"/>
      <c r="M221" s="152"/>
      <c r="N221" s="151"/>
      <c r="O221" s="150"/>
      <c r="P221" s="6"/>
      <c r="Q221" s="152"/>
      <c r="R221" s="6"/>
      <c r="S221" s="150"/>
      <c r="T221" s="6"/>
    </row>
    <row r="222" spans="1:20" s="41" customFormat="1" ht="22.5" hidden="1" outlineLevel="3">
      <c r="A222" s="63">
        <f t="shared" si="3"/>
        <v>0</v>
      </c>
      <c r="B222" s="69" t="s">
        <v>6</v>
      </c>
      <c r="C222" s="116" t="s">
        <v>7</v>
      </c>
      <c r="D222" s="69" t="s">
        <v>2273</v>
      </c>
      <c r="E222" s="69"/>
      <c r="F222" s="69">
        <v>425</v>
      </c>
      <c r="G222" s="69"/>
      <c r="H222" s="62">
        <f>IF(F222="","",IF(AND(G222="Руб.",$J$10=1),F222/#REF!,IF(G222="Руб.",F222,F222*$J$12)))</f>
        <v>425</v>
      </c>
      <c r="I222" s="71" t="s">
        <v>1362</v>
      </c>
      <c r="L222" s="6"/>
      <c r="M222" s="152"/>
      <c r="N222" s="151"/>
      <c r="O222" s="150"/>
      <c r="P222" s="6"/>
      <c r="Q222" s="152"/>
      <c r="R222" s="6"/>
      <c r="S222" s="150"/>
      <c r="T222" s="6"/>
    </row>
    <row r="223" spans="1:20" s="41" customFormat="1" ht="22.5" hidden="1" outlineLevel="3">
      <c r="A223" s="63">
        <f t="shared" si="3"/>
        <v>0</v>
      </c>
      <c r="B223" s="69" t="s">
        <v>8</v>
      </c>
      <c r="C223" s="116" t="s">
        <v>9</v>
      </c>
      <c r="D223" s="69" t="s">
        <v>2273</v>
      </c>
      <c r="E223" s="69"/>
      <c r="F223" s="69">
        <v>500</v>
      </c>
      <c r="G223" s="69"/>
      <c r="H223" s="62">
        <f>IF(F223="","",IF(AND(G223="Руб.",$J$10=1),F223/#REF!,IF(G223="Руб.",F223,F223*$J$12)))</f>
        <v>500</v>
      </c>
      <c r="I223" s="71" t="s">
        <v>1362</v>
      </c>
      <c r="L223" s="6"/>
      <c r="M223" s="152"/>
      <c r="N223" s="151"/>
      <c r="O223" s="150"/>
      <c r="P223" s="6"/>
      <c r="Q223" s="152"/>
      <c r="R223" s="6"/>
      <c r="S223" s="150"/>
      <c r="T223" s="6"/>
    </row>
    <row r="224" spans="1:20" s="41" customFormat="1" ht="12.75" outlineLevel="2" collapsed="1">
      <c r="A224" s="63">
        <f t="shared" si="3"/>
        <v>0</v>
      </c>
      <c r="B224" s="70"/>
      <c r="C224" s="115" t="s">
        <v>4420</v>
      </c>
      <c r="D224" s="70"/>
      <c r="E224" s="70"/>
      <c r="F224" s="70" t="s">
        <v>2274</v>
      </c>
      <c r="G224" s="70"/>
      <c r="H224" s="62" t="str">
        <f>IF(F224="","",IF(AND(G224="Руб.",$J$10=1),F224/#REF!,IF(G224="Руб.",F224,F224*$J$12)))</f>
        <v/>
      </c>
      <c r="I224" s="71"/>
      <c r="L224" s="6"/>
      <c r="M224" s="152"/>
      <c r="N224" s="151"/>
      <c r="O224" s="150"/>
      <c r="P224" s="6"/>
      <c r="Q224" s="152"/>
      <c r="R224" s="6"/>
      <c r="S224" s="150"/>
      <c r="T224" s="6"/>
    </row>
    <row r="225" spans="1:20" s="41" customFormat="1" ht="22.5" hidden="1" outlineLevel="3">
      <c r="A225" s="63">
        <f t="shared" si="3"/>
        <v>0</v>
      </c>
      <c r="B225" s="69" t="s">
        <v>4421</v>
      </c>
      <c r="C225" s="116" t="s">
        <v>902</v>
      </c>
      <c r="D225" s="69" t="s">
        <v>2273</v>
      </c>
      <c r="E225" s="69"/>
      <c r="F225" s="69">
        <v>1271</v>
      </c>
      <c r="G225" s="69"/>
      <c r="H225" s="62">
        <f>IF(F225="","",IF(AND(G225="Руб.",$J$10=1),F225/#REF!,IF(G225="Руб.",F225,F225*$J$12)))</f>
        <v>1271</v>
      </c>
      <c r="I225" s="71" t="s">
        <v>1362</v>
      </c>
      <c r="L225" s="6"/>
      <c r="M225" s="152"/>
      <c r="N225" s="151"/>
      <c r="O225" s="150"/>
      <c r="P225" s="6"/>
      <c r="Q225" s="152"/>
      <c r="R225" s="6"/>
      <c r="S225" s="150"/>
      <c r="T225" s="6"/>
    </row>
    <row r="226" spans="1:20" s="41" customFormat="1" ht="22.5" hidden="1" outlineLevel="3">
      <c r="A226" s="63">
        <f t="shared" si="3"/>
        <v>0</v>
      </c>
      <c r="B226" s="69" t="s">
        <v>4422</v>
      </c>
      <c r="C226" s="116" t="s">
        <v>903</v>
      </c>
      <c r="D226" s="69" t="s">
        <v>2273</v>
      </c>
      <c r="E226" s="69"/>
      <c r="F226" s="69">
        <v>1380</v>
      </c>
      <c r="G226" s="69"/>
      <c r="H226" s="62">
        <f>IF(F226="","",IF(AND(G226="Руб.",$J$10=1),F226/#REF!,IF(G226="Руб.",F226,F226*$J$12)))</f>
        <v>1380</v>
      </c>
      <c r="I226" s="71" t="s">
        <v>1362</v>
      </c>
      <c r="L226" s="6"/>
      <c r="M226" s="152"/>
      <c r="N226" s="151"/>
      <c r="O226" s="150"/>
      <c r="P226" s="6"/>
      <c r="Q226" s="152"/>
      <c r="R226" s="6"/>
      <c r="S226" s="150"/>
      <c r="T226" s="6"/>
    </row>
    <row r="227" spans="1:20" s="41" customFormat="1" ht="22.5" hidden="1" outlineLevel="3">
      <c r="A227" s="63">
        <f t="shared" si="3"/>
        <v>0</v>
      </c>
      <c r="B227" s="69" t="s">
        <v>4423</v>
      </c>
      <c r="C227" s="116" t="s">
        <v>904</v>
      </c>
      <c r="D227" s="69" t="s">
        <v>2273</v>
      </c>
      <c r="E227" s="69"/>
      <c r="F227" s="69">
        <v>1625</v>
      </c>
      <c r="G227" s="69"/>
      <c r="H227" s="62">
        <f>IF(F227="","",IF(AND(G227="Руб.",$J$10=1),F227/#REF!,IF(G227="Руб.",F227,F227*$J$12)))</f>
        <v>1625</v>
      </c>
      <c r="I227" s="71" t="s">
        <v>1362</v>
      </c>
      <c r="L227" s="6"/>
      <c r="M227" s="152"/>
      <c r="N227" s="151"/>
      <c r="O227" s="150"/>
      <c r="P227" s="6"/>
      <c r="Q227" s="152"/>
      <c r="R227" s="6"/>
      <c r="S227" s="150"/>
      <c r="T227" s="6"/>
    </row>
    <row r="228" spans="1:20" s="41" customFormat="1" ht="22.5" hidden="1" outlineLevel="3">
      <c r="A228" s="63">
        <f t="shared" si="3"/>
        <v>0</v>
      </c>
      <c r="B228" s="69" t="s">
        <v>1568</v>
      </c>
      <c r="C228" s="116" t="s">
        <v>905</v>
      </c>
      <c r="D228" s="69" t="s">
        <v>2273</v>
      </c>
      <c r="E228" s="69"/>
      <c r="F228" s="69">
        <v>1465</v>
      </c>
      <c r="G228" s="69"/>
      <c r="H228" s="62">
        <f>IF(F228="","",IF(AND(G228="Руб.",$J$10=1),F228/#REF!,IF(G228="Руб.",F228,F228*$J$12)))</f>
        <v>1465</v>
      </c>
      <c r="I228" s="71" t="s">
        <v>1362</v>
      </c>
      <c r="L228" s="6"/>
      <c r="M228" s="152"/>
      <c r="N228" s="151"/>
      <c r="O228" s="150"/>
      <c r="P228" s="6"/>
      <c r="Q228" s="152"/>
      <c r="R228" s="6"/>
      <c r="S228" s="150"/>
      <c r="T228" s="6"/>
    </row>
    <row r="229" spans="1:20" s="41" customFormat="1" ht="22.5" hidden="1" outlineLevel="3">
      <c r="A229" s="63">
        <f t="shared" si="3"/>
        <v>0</v>
      </c>
      <c r="B229" s="69" t="s">
        <v>1569</v>
      </c>
      <c r="C229" s="116" t="s">
        <v>906</v>
      </c>
      <c r="D229" s="69" t="s">
        <v>2273</v>
      </c>
      <c r="E229" s="69"/>
      <c r="F229" s="69">
        <v>1525</v>
      </c>
      <c r="G229" s="69"/>
      <c r="H229" s="62">
        <f>IF(F229="","",IF(AND(G229="Руб.",$J$10=1),F229/#REF!,IF(G229="Руб.",F229,F229*$J$12)))</f>
        <v>1525</v>
      </c>
      <c r="I229" s="71" t="s">
        <v>1362</v>
      </c>
      <c r="L229" s="6"/>
      <c r="M229" s="152"/>
      <c r="N229" s="151"/>
      <c r="O229" s="150"/>
      <c r="P229" s="6"/>
      <c r="Q229" s="152"/>
      <c r="R229" s="6"/>
      <c r="S229" s="150"/>
      <c r="T229" s="6"/>
    </row>
    <row r="230" spans="1:20" s="41" customFormat="1" ht="22.5" hidden="1" outlineLevel="3">
      <c r="A230" s="63">
        <f t="shared" si="3"/>
        <v>0</v>
      </c>
      <c r="B230" s="69" t="s">
        <v>1570</v>
      </c>
      <c r="C230" s="116" t="s">
        <v>907</v>
      </c>
      <c r="D230" s="69" t="s">
        <v>2273</v>
      </c>
      <c r="E230" s="69"/>
      <c r="F230" s="69">
        <v>1828</v>
      </c>
      <c r="G230" s="69"/>
      <c r="H230" s="62">
        <f>IF(F230="","",IF(AND(G230="Руб.",$J$10=1),F230/#REF!,IF(G230="Руб.",F230,F230*$J$12)))</f>
        <v>1828</v>
      </c>
      <c r="I230" s="71" t="s">
        <v>1362</v>
      </c>
      <c r="L230" s="6"/>
      <c r="M230" s="152"/>
      <c r="N230" s="151"/>
      <c r="O230" s="150"/>
      <c r="P230" s="6"/>
      <c r="Q230" s="152"/>
      <c r="R230" s="6"/>
      <c r="S230" s="150"/>
      <c r="T230" s="6"/>
    </row>
    <row r="231" spans="1:20" s="41" customFormat="1" ht="22.5" hidden="1" outlineLevel="3">
      <c r="A231" s="63">
        <f t="shared" si="3"/>
        <v>0</v>
      </c>
      <c r="B231" s="69" t="s">
        <v>908</v>
      </c>
      <c r="C231" s="116" t="s">
        <v>909</v>
      </c>
      <c r="D231" s="69" t="s">
        <v>2273</v>
      </c>
      <c r="E231" s="69"/>
      <c r="F231" s="69">
        <v>2168</v>
      </c>
      <c r="G231" s="69"/>
      <c r="H231" s="62">
        <f>IF(F231="","",IF(AND(G231="Руб.",$J$10=1),F231/#REF!,IF(G231="Руб.",F231,F231*$J$12)))</f>
        <v>2168</v>
      </c>
      <c r="I231" s="71" t="s">
        <v>1362</v>
      </c>
      <c r="L231" s="6"/>
      <c r="M231" s="152"/>
      <c r="N231" s="151"/>
      <c r="O231" s="150"/>
      <c r="P231" s="6"/>
      <c r="Q231" s="152"/>
      <c r="R231" s="6"/>
      <c r="S231" s="150"/>
      <c r="T231" s="6"/>
    </row>
    <row r="232" spans="1:20" s="41" customFormat="1" ht="22.5" hidden="1" outlineLevel="3">
      <c r="A232" s="63">
        <f t="shared" si="3"/>
        <v>0</v>
      </c>
      <c r="B232" s="69" t="s">
        <v>910</v>
      </c>
      <c r="C232" s="116" t="s">
        <v>911</v>
      </c>
      <c r="D232" s="69" t="s">
        <v>2273</v>
      </c>
      <c r="E232" s="69"/>
      <c r="F232" s="69">
        <v>2168</v>
      </c>
      <c r="G232" s="69"/>
      <c r="H232" s="62">
        <f>IF(F232="","",IF(AND(G232="Руб.",$J$10=1),F232/#REF!,IF(G232="Руб.",F232,F232*$J$12)))</f>
        <v>2168</v>
      </c>
      <c r="I232" s="71" t="s">
        <v>1362</v>
      </c>
      <c r="L232" s="6"/>
      <c r="M232" s="152"/>
      <c r="N232" s="151"/>
      <c r="O232" s="150"/>
      <c r="P232" s="6"/>
      <c r="Q232" s="152"/>
      <c r="R232" s="6"/>
      <c r="S232" s="150"/>
      <c r="T232" s="6"/>
    </row>
    <row r="233" spans="1:20" s="41" customFormat="1" ht="22.5" hidden="1" outlineLevel="3">
      <c r="A233" s="63">
        <f t="shared" si="3"/>
        <v>0</v>
      </c>
      <c r="B233" s="69" t="s">
        <v>912</v>
      </c>
      <c r="C233" s="116" t="s">
        <v>913</v>
      </c>
      <c r="D233" s="69" t="s">
        <v>2273</v>
      </c>
      <c r="E233" s="69"/>
      <c r="F233" s="69">
        <v>2568</v>
      </c>
      <c r="G233" s="69"/>
      <c r="H233" s="62">
        <f>IF(F233="","",IF(AND(G233="Руб.",$J$10=1),F233/#REF!,IF(G233="Руб.",F233,F233*$J$12)))</f>
        <v>2568</v>
      </c>
      <c r="I233" s="71" t="s">
        <v>1362</v>
      </c>
      <c r="L233" s="6"/>
      <c r="M233" s="152"/>
      <c r="N233" s="151"/>
      <c r="O233" s="150"/>
      <c r="P233" s="6"/>
      <c r="Q233" s="152"/>
      <c r="R233" s="6"/>
      <c r="S233" s="150"/>
      <c r="T233" s="6"/>
    </row>
    <row r="234" spans="1:20" s="41" customFormat="1" ht="22.5" hidden="1" outlineLevel="3">
      <c r="A234" s="63">
        <f t="shared" si="3"/>
        <v>0</v>
      </c>
      <c r="B234" s="69" t="s">
        <v>914</v>
      </c>
      <c r="C234" s="116" t="s">
        <v>915</v>
      </c>
      <c r="D234" s="69" t="s">
        <v>2273</v>
      </c>
      <c r="E234" s="69"/>
      <c r="F234" s="69">
        <v>2980</v>
      </c>
      <c r="G234" s="69"/>
      <c r="H234" s="62">
        <f>IF(F234="","",IF(AND(G234="Руб.",$J$10=1),F234/#REF!,IF(G234="Руб.",F234,F234*$J$12)))</f>
        <v>2980</v>
      </c>
      <c r="I234" s="71" t="s">
        <v>1362</v>
      </c>
      <c r="L234" s="6"/>
      <c r="M234" s="152"/>
      <c r="N234" s="151"/>
      <c r="O234" s="150"/>
      <c r="P234" s="6"/>
      <c r="Q234" s="152"/>
      <c r="R234" s="6"/>
      <c r="S234" s="150"/>
      <c r="T234" s="6"/>
    </row>
    <row r="235" spans="1:20" s="41" customFormat="1" ht="12.75" outlineLevel="2" collapsed="1">
      <c r="A235" s="63">
        <f t="shared" si="3"/>
        <v>0</v>
      </c>
      <c r="B235" s="70"/>
      <c r="C235" s="115" t="s">
        <v>888</v>
      </c>
      <c r="D235" s="70"/>
      <c r="E235" s="70"/>
      <c r="F235" s="70" t="s">
        <v>2274</v>
      </c>
      <c r="G235" s="70"/>
      <c r="H235" s="62" t="str">
        <f>IF(F235="","",IF(AND(G235="Руб.",$J$10=1),F235/#REF!,IF(G235="Руб.",F235,F235*$J$12)))</f>
        <v/>
      </c>
      <c r="I235" s="71"/>
      <c r="L235" s="6"/>
      <c r="M235" s="152"/>
      <c r="N235" s="151"/>
      <c r="O235" s="150"/>
      <c r="P235" s="6"/>
      <c r="Q235" s="152"/>
      <c r="R235" s="6"/>
      <c r="S235" s="150"/>
      <c r="T235" s="6"/>
    </row>
    <row r="236" spans="1:20" s="41" customFormat="1" ht="22.5" hidden="1" outlineLevel="3">
      <c r="A236" s="63">
        <f t="shared" si="3"/>
        <v>0</v>
      </c>
      <c r="B236" s="69" t="s">
        <v>889</v>
      </c>
      <c r="C236" s="116" t="s">
        <v>890</v>
      </c>
      <c r="D236" s="69" t="s">
        <v>2273</v>
      </c>
      <c r="E236" s="69"/>
      <c r="F236" s="69">
        <v>283</v>
      </c>
      <c r="G236" s="69"/>
      <c r="H236" s="62">
        <f>IF(F236="","",IF(AND(G236="Руб.",$J$10=1),F236/#REF!,IF(G236="Руб.",F236,F236*$J$12)))</f>
        <v>283</v>
      </c>
      <c r="I236" s="71" t="s">
        <v>1362</v>
      </c>
      <c r="L236" s="6"/>
      <c r="M236" s="152"/>
      <c r="N236" s="151"/>
      <c r="O236" s="150"/>
      <c r="P236" s="6"/>
      <c r="Q236" s="152"/>
      <c r="R236" s="6"/>
      <c r="S236" s="150"/>
      <c r="T236" s="6"/>
    </row>
    <row r="237" spans="1:20" s="41" customFormat="1" ht="22.5" hidden="1" outlineLevel="3">
      <c r="A237" s="63">
        <f t="shared" si="3"/>
        <v>0</v>
      </c>
      <c r="B237" s="69" t="s">
        <v>891</v>
      </c>
      <c r="C237" s="116" t="s">
        <v>892</v>
      </c>
      <c r="D237" s="69" t="s">
        <v>2273</v>
      </c>
      <c r="E237" s="69"/>
      <c r="F237" s="69">
        <v>335</v>
      </c>
      <c r="G237" s="69"/>
      <c r="H237" s="62">
        <f>IF(F237="","",IF(AND(G237="Руб.",$J$10=1),F237/#REF!,IF(G237="Руб.",F237,F237*$J$12)))</f>
        <v>335</v>
      </c>
      <c r="I237" s="71" t="s">
        <v>1362</v>
      </c>
      <c r="L237" s="6"/>
      <c r="M237" s="152"/>
      <c r="N237" s="151"/>
      <c r="O237" s="150"/>
      <c r="P237" s="6"/>
      <c r="Q237" s="152"/>
      <c r="R237" s="6"/>
      <c r="S237" s="150"/>
      <c r="T237" s="6"/>
    </row>
    <row r="238" spans="1:20" s="41" customFormat="1" ht="22.5" hidden="1" outlineLevel="3">
      <c r="A238" s="63">
        <f t="shared" si="3"/>
        <v>0</v>
      </c>
      <c r="B238" s="69" t="s">
        <v>893</v>
      </c>
      <c r="C238" s="116" t="s">
        <v>894</v>
      </c>
      <c r="D238" s="69" t="s">
        <v>2273</v>
      </c>
      <c r="E238" s="69"/>
      <c r="F238" s="69">
        <v>440</v>
      </c>
      <c r="G238" s="69"/>
      <c r="H238" s="62">
        <f>IF(F238="","",IF(AND(G238="Руб.",$J$10=1),F238/#REF!,IF(G238="Руб.",F238,F238*$J$12)))</f>
        <v>440</v>
      </c>
      <c r="I238" s="71" t="s">
        <v>1362</v>
      </c>
      <c r="L238" s="6"/>
      <c r="M238" s="152"/>
      <c r="N238" s="151"/>
      <c r="O238" s="150"/>
      <c r="P238" s="6"/>
      <c r="Q238" s="152"/>
      <c r="R238" s="6"/>
      <c r="S238" s="150"/>
      <c r="T238" s="6"/>
    </row>
    <row r="239" spans="1:20" s="41" customFormat="1" ht="22.5" hidden="1" outlineLevel="3">
      <c r="A239" s="63">
        <f t="shared" si="3"/>
        <v>0</v>
      </c>
      <c r="B239" s="69" t="s">
        <v>895</v>
      </c>
      <c r="C239" s="116" t="s">
        <v>896</v>
      </c>
      <c r="D239" s="69" t="s">
        <v>2273</v>
      </c>
      <c r="E239" s="69"/>
      <c r="F239" s="69">
        <v>510</v>
      </c>
      <c r="G239" s="69"/>
      <c r="H239" s="62">
        <f>IF(F239="","",IF(AND(G239="Руб.",$J$10=1),F239/#REF!,IF(G239="Руб.",F239,F239*$J$12)))</f>
        <v>510</v>
      </c>
      <c r="I239" s="71" t="s">
        <v>1362</v>
      </c>
      <c r="L239" s="6"/>
      <c r="M239" s="152"/>
      <c r="N239" s="151"/>
      <c r="O239" s="150"/>
      <c r="P239" s="6"/>
      <c r="Q239" s="152"/>
      <c r="R239" s="6"/>
      <c r="S239" s="150"/>
      <c r="T239" s="6"/>
    </row>
    <row r="240" spans="1:20" s="41" customFormat="1" ht="22.5" hidden="1" outlineLevel="3">
      <c r="A240" s="63">
        <f t="shared" si="3"/>
        <v>0</v>
      </c>
      <c r="B240" s="69" t="s">
        <v>4417</v>
      </c>
      <c r="C240" s="116" t="s">
        <v>897</v>
      </c>
      <c r="D240" s="69" t="s">
        <v>2273</v>
      </c>
      <c r="E240" s="69"/>
      <c r="F240" s="69">
        <v>417</v>
      </c>
      <c r="G240" s="69"/>
      <c r="H240" s="62">
        <f>IF(F240="","",IF(AND(G240="Руб.",$J$10=1),F240/#REF!,IF(G240="Руб.",F240,F240*$J$12)))</f>
        <v>417</v>
      </c>
      <c r="I240" s="71" t="s">
        <v>1362</v>
      </c>
      <c r="L240" s="6"/>
      <c r="M240" s="152"/>
      <c r="N240" s="151"/>
      <c r="O240" s="150"/>
      <c r="P240" s="6"/>
      <c r="Q240" s="152"/>
      <c r="R240" s="6"/>
      <c r="S240" s="150"/>
      <c r="T240" s="6"/>
    </row>
    <row r="241" spans="1:20" s="41" customFormat="1" ht="22.5" hidden="1" outlineLevel="3">
      <c r="A241" s="63">
        <f t="shared" si="3"/>
        <v>0</v>
      </c>
      <c r="B241" s="69" t="s">
        <v>898</v>
      </c>
      <c r="C241" s="116" t="s">
        <v>899</v>
      </c>
      <c r="D241" s="69" t="s">
        <v>2273</v>
      </c>
      <c r="E241" s="69"/>
      <c r="F241" s="69">
        <v>630</v>
      </c>
      <c r="G241" s="69"/>
      <c r="H241" s="62">
        <f>IF(F241="","",IF(AND(G241="Руб.",$J$10=1),F241/#REF!,IF(G241="Руб.",F241,F241*$J$12)))</f>
        <v>630</v>
      </c>
      <c r="I241" s="71" t="s">
        <v>1362</v>
      </c>
      <c r="L241" s="6"/>
      <c r="M241" s="152"/>
      <c r="N241" s="151"/>
      <c r="O241" s="150"/>
      <c r="P241" s="6"/>
      <c r="Q241" s="152"/>
      <c r="R241" s="6"/>
      <c r="S241" s="150"/>
      <c r="T241" s="6"/>
    </row>
    <row r="242" spans="1:20" s="41" customFormat="1" ht="22.5" hidden="1" outlineLevel="3">
      <c r="A242" s="63">
        <f t="shared" si="3"/>
        <v>0</v>
      </c>
      <c r="B242" s="69" t="s">
        <v>4418</v>
      </c>
      <c r="C242" s="116" t="s">
        <v>900</v>
      </c>
      <c r="D242" s="69" t="s">
        <v>2273</v>
      </c>
      <c r="E242" s="69"/>
      <c r="F242" s="69">
        <v>500</v>
      </c>
      <c r="G242" s="69"/>
      <c r="H242" s="62">
        <f>IF(F242="","",IF(AND(G242="Руб.",$J$10=1),F242/#REF!,IF(G242="Руб.",F242,F242*$J$12)))</f>
        <v>500</v>
      </c>
      <c r="I242" s="71" t="s">
        <v>1362</v>
      </c>
      <c r="L242" s="6"/>
      <c r="M242" s="152"/>
      <c r="N242" s="151"/>
      <c r="O242" s="150"/>
      <c r="P242" s="6"/>
      <c r="Q242" s="152"/>
      <c r="R242" s="6"/>
      <c r="S242" s="150"/>
      <c r="T242" s="6"/>
    </row>
    <row r="243" spans="1:20" s="41" customFormat="1" ht="22.5" hidden="1" outlineLevel="3">
      <c r="A243" s="63">
        <f t="shared" si="3"/>
        <v>0</v>
      </c>
      <c r="B243" s="69" t="s">
        <v>4419</v>
      </c>
      <c r="C243" s="116" t="s">
        <v>901</v>
      </c>
      <c r="D243" s="69" t="s">
        <v>2273</v>
      </c>
      <c r="E243" s="69"/>
      <c r="F243" s="69">
        <v>600</v>
      </c>
      <c r="G243" s="69"/>
      <c r="H243" s="62">
        <f>IF(F243="","",IF(AND(G243="Руб.",$J$10=1),F243/#REF!,IF(G243="Руб.",F243,F243*$J$12)))</f>
        <v>600</v>
      </c>
      <c r="I243" s="71" t="s">
        <v>1362</v>
      </c>
      <c r="L243" s="6"/>
      <c r="M243" s="152"/>
      <c r="N243" s="151"/>
      <c r="O243" s="150"/>
      <c r="P243" s="6"/>
      <c r="Q243" s="152"/>
      <c r="R243" s="6"/>
      <c r="S243" s="150"/>
      <c r="T243" s="6"/>
    </row>
    <row r="244" spans="1:20" s="41" customFormat="1" ht="12.75" outlineLevel="2" collapsed="1">
      <c r="A244" s="63">
        <f t="shared" si="3"/>
        <v>0</v>
      </c>
      <c r="B244" s="70"/>
      <c r="C244" s="115" t="s">
        <v>3673</v>
      </c>
      <c r="D244" s="70"/>
      <c r="E244" s="70"/>
      <c r="F244" s="70" t="s">
        <v>2274</v>
      </c>
      <c r="G244" s="70"/>
      <c r="H244" s="62" t="str">
        <f>IF(F244="","",IF(AND(G244="Руб.",$J$10=1),F244/#REF!,IF(G244="Руб.",F244,F244*$J$12)))</f>
        <v/>
      </c>
      <c r="I244" s="71"/>
      <c r="L244" s="6"/>
      <c r="M244" s="152"/>
      <c r="N244" s="151"/>
      <c r="O244" s="150"/>
      <c r="P244" s="6"/>
      <c r="Q244" s="152"/>
      <c r="R244" s="6"/>
      <c r="S244" s="150"/>
      <c r="T244" s="6"/>
    </row>
    <row r="245" spans="1:20" s="41" customFormat="1" ht="22.5" hidden="1" outlineLevel="3">
      <c r="A245" s="63">
        <f t="shared" si="3"/>
        <v>0</v>
      </c>
      <c r="B245" s="69" t="s">
        <v>3695</v>
      </c>
      <c r="C245" s="116" t="s">
        <v>3694</v>
      </c>
      <c r="D245" s="69" t="s">
        <v>2273</v>
      </c>
      <c r="E245" s="69"/>
      <c r="F245" s="69">
        <v>3090</v>
      </c>
      <c r="G245" s="69"/>
      <c r="H245" s="62">
        <f>IF(F245="","",IF(AND(G245="Руб.",$J$10=1),F245/#REF!,IF(G245="Руб.",F245,F245*$J$12)))</f>
        <v>3090</v>
      </c>
      <c r="I245" s="71" t="s">
        <v>1362</v>
      </c>
      <c r="L245" s="6"/>
      <c r="M245" s="152"/>
      <c r="N245" s="151"/>
      <c r="O245" s="150"/>
      <c r="P245" s="6"/>
      <c r="Q245" s="152"/>
      <c r="R245" s="6"/>
      <c r="S245" s="150"/>
      <c r="T245" s="6"/>
    </row>
    <row r="246" spans="1:20" s="41" customFormat="1" ht="22.5" hidden="1" outlineLevel="3">
      <c r="A246" s="63">
        <f t="shared" si="3"/>
        <v>0</v>
      </c>
      <c r="B246" s="69" t="s">
        <v>1969</v>
      </c>
      <c r="C246" s="116" t="s">
        <v>1968</v>
      </c>
      <c r="D246" s="69" t="s">
        <v>2273</v>
      </c>
      <c r="E246" s="69"/>
      <c r="F246" s="69">
        <v>3530</v>
      </c>
      <c r="G246" s="69"/>
      <c r="H246" s="62">
        <f>IF(F246="","",IF(AND(G246="Руб.",$J$10=1),F246/#REF!,IF(G246="Руб.",F246,F246*$J$12)))</f>
        <v>3530</v>
      </c>
      <c r="I246" s="71" t="s">
        <v>1362</v>
      </c>
      <c r="L246" s="6"/>
      <c r="M246" s="152"/>
      <c r="N246" s="151"/>
      <c r="O246" s="150"/>
      <c r="P246" s="6"/>
      <c r="Q246" s="152"/>
      <c r="R246" s="6"/>
      <c r="S246" s="150"/>
      <c r="T246" s="6"/>
    </row>
    <row r="247" spans="1:20" s="41" customFormat="1" ht="22.5" hidden="1" outlineLevel="3">
      <c r="A247" s="63">
        <f t="shared" si="3"/>
        <v>0</v>
      </c>
      <c r="B247" s="69" t="s">
        <v>3675</v>
      </c>
      <c r="C247" s="116" t="s">
        <v>3674</v>
      </c>
      <c r="D247" s="69" t="s">
        <v>2273</v>
      </c>
      <c r="E247" s="69"/>
      <c r="F247" s="69">
        <v>2568</v>
      </c>
      <c r="G247" s="69"/>
      <c r="H247" s="62">
        <f>IF(F247="","",IF(AND(G247="Руб.",$J$10=1),F247/#REF!,IF(G247="Руб.",F247,F247*$J$12)))</f>
        <v>2568</v>
      </c>
      <c r="I247" s="71" t="s">
        <v>1362</v>
      </c>
      <c r="L247" s="6"/>
      <c r="M247" s="152"/>
      <c r="N247" s="151"/>
      <c r="O247" s="150"/>
      <c r="P247" s="6"/>
      <c r="Q247" s="152"/>
      <c r="R247" s="6"/>
      <c r="S247" s="150"/>
      <c r="T247" s="6"/>
    </row>
    <row r="248" spans="1:20" s="41" customFormat="1" ht="22.5" hidden="1" outlineLevel="3">
      <c r="A248" s="63">
        <f t="shared" si="3"/>
        <v>0</v>
      </c>
      <c r="B248" s="69" t="s">
        <v>3685</v>
      </c>
      <c r="C248" s="116" t="s">
        <v>3684</v>
      </c>
      <c r="D248" s="69" t="s">
        <v>2273</v>
      </c>
      <c r="E248" s="69"/>
      <c r="F248" s="69">
        <v>2980</v>
      </c>
      <c r="G248" s="69"/>
      <c r="H248" s="62">
        <f>IF(F248="","",IF(AND(G248="Руб.",$J$10=1),F248/#REF!,IF(G248="Руб.",F248,F248*$J$12)))</f>
        <v>2980</v>
      </c>
      <c r="I248" s="71" t="s">
        <v>1362</v>
      </c>
      <c r="L248" s="6"/>
      <c r="M248" s="152"/>
      <c r="N248" s="151"/>
      <c r="O248" s="150"/>
      <c r="P248" s="6"/>
      <c r="Q248" s="152"/>
      <c r="R248" s="6"/>
      <c r="S248" s="150"/>
      <c r="T248" s="6"/>
    </row>
    <row r="249" spans="1:20" s="41" customFormat="1" ht="22.5" hidden="1" outlineLevel="3">
      <c r="A249" s="63">
        <f t="shared" si="3"/>
        <v>0</v>
      </c>
      <c r="B249" s="69" t="s">
        <v>3697</v>
      </c>
      <c r="C249" s="116" t="s">
        <v>3696</v>
      </c>
      <c r="D249" s="69" t="s">
        <v>2273</v>
      </c>
      <c r="E249" s="69"/>
      <c r="F249" s="69">
        <v>5380</v>
      </c>
      <c r="G249" s="69"/>
      <c r="H249" s="62">
        <f>IF(F249="","",IF(AND(G249="Руб.",$J$10=1),F249/#REF!,IF(G249="Руб.",F249,F249*$J$12)))</f>
        <v>5380</v>
      </c>
      <c r="I249" s="71" t="s">
        <v>1362</v>
      </c>
      <c r="L249" s="6"/>
      <c r="M249" s="152"/>
      <c r="N249" s="151"/>
      <c r="O249" s="150"/>
      <c r="P249" s="6"/>
      <c r="Q249" s="152"/>
      <c r="R249" s="6"/>
      <c r="S249" s="150"/>
      <c r="T249" s="6"/>
    </row>
    <row r="250" spans="1:20" s="41" customFormat="1" ht="22.5" hidden="1" outlineLevel="3">
      <c r="A250" s="63">
        <f t="shared" si="3"/>
        <v>0</v>
      </c>
      <c r="B250" s="69" t="s">
        <v>1971</v>
      </c>
      <c r="C250" s="116" t="s">
        <v>1970</v>
      </c>
      <c r="D250" s="69" t="s">
        <v>2273</v>
      </c>
      <c r="E250" s="69"/>
      <c r="F250" s="69">
        <v>5820</v>
      </c>
      <c r="G250" s="69"/>
      <c r="H250" s="62">
        <f>IF(F250="","",IF(AND(G250="Руб.",$J$10=1),F250/#REF!,IF(G250="Руб.",F250,F250*$J$12)))</f>
        <v>5820</v>
      </c>
      <c r="I250" s="71" t="s">
        <v>1362</v>
      </c>
      <c r="L250" s="6"/>
      <c r="M250" s="152"/>
      <c r="N250" s="151"/>
      <c r="O250" s="150"/>
      <c r="P250" s="6"/>
      <c r="Q250" s="152"/>
      <c r="R250" s="6"/>
      <c r="S250" s="150"/>
      <c r="T250" s="6"/>
    </row>
    <row r="251" spans="1:20" s="41" customFormat="1" ht="22.5" hidden="1" outlineLevel="3">
      <c r="A251" s="63">
        <f t="shared" si="3"/>
        <v>0</v>
      </c>
      <c r="B251" s="69" t="s">
        <v>3677</v>
      </c>
      <c r="C251" s="116" t="s">
        <v>3676</v>
      </c>
      <c r="D251" s="69" t="s">
        <v>2273</v>
      </c>
      <c r="E251" s="69"/>
      <c r="F251" s="69">
        <v>3380</v>
      </c>
      <c r="G251" s="69"/>
      <c r="H251" s="62">
        <f>IF(F251="","",IF(AND(G251="Руб.",$J$10=1),F251/#REF!,IF(G251="Руб.",F251,F251*$J$12)))</f>
        <v>3380</v>
      </c>
      <c r="I251" s="71" t="s">
        <v>1362</v>
      </c>
      <c r="L251" s="6"/>
      <c r="M251" s="152"/>
      <c r="N251" s="151"/>
      <c r="O251" s="150"/>
      <c r="P251" s="6"/>
      <c r="Q251" s="152"/>
      <c r="R251" s="6"/>
      <c r="S251" s="150"/>
      <c r="T251" s="6"/>
    </row>
    <row r="252" spans="1:20" s="41" customFormat="1" ht="22.5" hidden="1" outlineLevel="3">
      <c r="A252" s="63">
        <f t="shared" si="3"/>
        <v>0</v>
      </c>
      <c r="B252" s="69" t="s">
        <v>3687</v>
      </c>
      <c r="C252" s="116" t="s">
        <v>3686</v>
      </c>
      <c r="D252" s="69" t="s">
        <v>2273</v>
      </c>
      <c r="E252" s="69"/>
      <c r="F252" s="69">
        <v>3820</v>
      </c>
      <c r="G252" s="69"/>
      <c r="H252" s="62">
        <f>IF(F252="","",IF(AND(G252="Руб.",$J$10=1),F252/#REF!,IF(G252="Руб.",F252,F252*$J$12)))</f>
        <v>3820</v>
      </c>
      <c r="I252" s="71" t="s">
        <v>1362</v>
      </c>
      <c r="L252" s="6"/>
      <c r="M252" s="152"/>
      <c r="N252" s="151"/>
      <c r="O252" s="150"/>
      <c r="P252" s="6"/>
      <c r="Q252" s="152"/>
      <c r="R252" s="6"/>
      <c r="S252" s="150"/>
      <c r="T252" s="6"/>
    </row>
    <row r="253" spans="1:20" s="41" customFormat="1" ht="22.5" hidden="1" outlineLevel="3">
      <c r="A253" s="63">
        <f t="shared" si="3"/>
        <v>0</v>
      </c>
      <c r="B253" s="69" t="s">
        <v>3699</v>
      </c>
      <c r="C253" s="116" t="s">
        <v>3698</v>
      </c>
      <c r="D253" s="69" t="s">
        <v>2273</v>
      </c>
      <c r="E253" s="69"/>
      <c r="F253" s="69">
        <v>6880</v>
      </c>
      <c r="G253" s="69"/>
      <c r="H253" s="62">
        <f>IF(F253="","",IF(AND(G253="Руб.",$J$10=1),F253/#REF!,IF(G253="Руб.",F253,F253*$J$12)))</f>
        <v>6880</v>
      </c>
      <c r="I253" s="71" t="s">
        <v>1362</v>
      </c>
      <c r="L253" s="6"/>
      <c r="M253" s="152"/>
      <c r="N253" s="151"/>
      <c r="O253" s="150"/>
      <c r="P253" s="6"/>
      <c r="Q253" s="152"/>
      <c r="R253" s="6"/>
      <c r="S253" s="150"/>
      <c r="T253" s="6"/>
    </row>
    <row r="254" spans="1:20" s="41" customFormat="1" ht="22.5" hidden="1" outlineLevel="3">
      <c r="A254" s="63">
        <f t="shared" si="3"/>
        <v>0</v>
      </c>
      <c r="B254" s="69" t="s">
        <v>4062</v>
      </c>
      <c r="C254" s="116" t="s">
        <v>4061</v>
      </c>
      <c r="D254" s="69" t="s">
        <v>2273</v>
      </c>
      <c r="E254" s="69"/>
      <c r="F254" s="69">
        <v>7320</v>
      </c>
      <c r="G254" s="69"/>
      <c r="H254" s="62">
        <f>IF(F254="","",IF(AND(G254="Руб.",$J$10=1),F254/#REF!,IF(G254="Руб.",F254,F254*$J$12)))</f>
        <v>7320</v>
      </c>
      <c r="I254" s="71" t="s">
        <v>1362</v>
      </c>
      <c r="L254" s="6"/>
      <c r="M254" s="152"/>
      <c r="N254" s="151"/>
      <c r="O254" s="150"/>
      <c r="P254" s="6"/>
      <c r="Q254" s="152"/>
      <c r="R254" s="6"/>
      <c r="S254" s="150"/>
      <c r="T254" s="6"/>
    </row>
    <row r="255" spans="1:20" s="41" customFormat="1" ht="22.5" hidden="1" outlineLevel="3">
      <c r="A255" s="63">
        <f t="shared" si="3"/>
        <v>0</v>
      </c>
      <c r="B255" s="69" t="s">
        <v>3679</v>
      </c>
      <c r="C255" s="116" t="s">
        <v>3678</v>
      </c>
      <c r="D255" s="69" t="s">
        <v>2273</v>
      </c>
      <c r="E255" s="69"/>
      <c r="F255" s="69">
        <v>4720</v>
      </c>
      <c r="G255" s="69"/>
      <c r="H255" s="62">
        <f>IF(F255="","",IF(AND(G255="Руб.",$J$10=1),F255/#REF!,IF(G255="Руб.",F255,F255*$J$12)))</f>
        <v>4720</v>
      </c>
      <c r="I255" s="71" t="s">
        <v>1362</v>
      </c>
      <c r="L255" s="6"/>
      <c r="M255" s="152"/>
      <c r="N255" s="151"/>
      <c r="O255" s="150"/>
      <c r="P255" s="6"/>
      <c r="Q255" s="152"/>
      <c r="R255" s="6"/>
      <c r="S255" s="150"/>
      <c r="T255" s="6"/>
    </row>
    <row r="256" spans="1:20" s="41" customFormat="1" ht="22.5" hidden="1" outlineLevel="3">
      <c r="A256" s="63">
        <f t="shared" si="3"/>
        <v>0</v>
      </c>
      <c r="B256" s="69" t="s">
        <v>3689</v>
      </c>
      <c r="C256" s="116" t="s">
        <v>3688</v>
      </c>
      <c r="D256" s="69" t="s">
        <v>2273</v>
      </c>
      <c r="E256" s="69"/>
      <c r="F256" s="69">
        <v>5160</v>
      </c>
      <c r="G256" s="69"/>
      <c r="H256" s="62">
        <f>IF(F256="","",IF(AND(G256="Руб.",$J$10=1),F256/#REF!,IF(G256="Руб.",F256,F256*$J$12)))</f>
        <v>5160</v>
      </c>
      <c r="I256" s="71" t="s">
        <v>1362</v>
      </c>
      <c r="L256" s="6"/>
      <c r="M256" s="152"/>
      <c r="N256" s="151"/>
      <c r="O256" s="150"/>
      <c r="P256" s="6"/>
      <c r="Q256" s="152"/>
      <c r="R256" s="6"/>
      <c r="S256" s="150"/>
      <c r="T256" s="6"/>
    </row>
    <row r="257" spans="1:20" s="41" customFormat="1" ht="22.5" hidden="1" outlineLevel="3">
      <c r="A257" s="63">
        <f t="shared" si="3"/>
        <v>0</v>
      </c>
      <c r="B257" s="69" t="s">
        <v>182</v>
      </c>
      <c r="C257" s="116" t="s">
        <v>181</v>
      </c>
      <c r="D257" s="69" t="s">
        <v>2273</v>
      </c>
      <c r="E257" s="69"/>
      <c r="F257" s="69">
        <v>9280</v>
      </c>
      <c r="G257" s="69"/>
      <c r="H257" s="62">
        <f>IF(F257="","",IF(AND(G257="Руб.",$J$10=1),F257/#REF!,IF(G257="Руб.",F257,F257*$J$12)))</f>
        <v>9280</v>
      </c>
      <c r="I257" s="71" t="s">
        <v>1362</v>
      </c>
      <c r="L257" s="6"/>
      <c r="M257" s="152"/>
      <c r="N257" s="151"/>
      <c r="O257" s="150"/>
      <c r="P257" s="6"/>
      <c r="Q257" s="152"/>
      <c r="R257" s="6"/>
      <c r="S257" s="150"/>
      <c r="T257" s="6"/>
    </row>
    <row r="258" spans="1:20" s="41" customFormat="1" ht="22.5" hidden="1" outlineLevel="3">
      <c r="A258" s="63">
        <f t="shared" si="3"/>
        <v>0</v>
      </c>
      <c r="B258" s="69" t="s">
        <v>4064</v>
      </c>
      <c r="C258" s="116" t="s">
        <v>4063</v>
      </c>
      <c r="D258" s="69" t="s">
        <v>2273</v>
      </c>
      <c r="E258" s="69"/>
      <c r="F258" s="69">
        <v>9720</v>
      </c>
      <c r="G258" s="69"/>
      <c r="H258" s="62">
        <f>IF(F258="","",IF(AND(G258="Руб.",$J$10=1),F258/#REF!,IF(G258="Руб.",F258,F258*$J$12)))</f>
        <v>9720</v>
      </c>
      <c r="I258" s="71" t="s">
        <v>1362</v>
      </c>
      <c r="L258" s="6"/>
      <c r="M258" s="152"/>
      <c r="N258" s="151"/>
      <c r="O258" s="150"/>
      <c r="P258" s="6"/>
      <c r="Q258" s="152"/>
      <c r="R258" s="6"/>
      <c r="S258" s="150"/>
      <c r="T258" s="6"/>
    </row>
    <row r="259" spans="1:20" s="41" customFormat="1" ht="22.5" hidden="1" outlineLevel="3">
      <c r="A259" s="63">
        <f t="shared" si="3"/>
        <v>0</v>
      </c>
      <c r="B259" s="69" t="s">
        <v>3681</v>
      </c>
      <c r="C259" s="116" t="s">
        <v>3680</v>
      </c>
      <c r="D259" s="69" t="s">
        <v>2273</v>
      </c>
      <c r="E259" s="69"/>
      <c r="F259" s="69">
        <v>6420</v>
      </c>
      <c r="G259" s="69"/>
      <c r="H259" s="62">
        <f>IF(F259="","",IF(AND(G259="Руб.",$J$10=1),F259/#REF!,IF(G259="Руб.",F259,F259*$J$12)))</f>
        <v>6420</v>
      </c>
      <c r="I259" s="71" t="s">
        <v>1362</v>
      </c>
      <c r="L259" s="6"/>
      <c r="M259" s="152"/>
      <c r="N259" s="151"/>
      <c r="O259" s="150"/>
      <c r="P259" s="6"/>
      <c r="Q259" s="152"/>
      <c r="R259" s="6"/>
      <c r="S259" s="150"/>
      <c r="T259" s="6"/>
    </row>
    <row r="260" spans="1:20" s="41" customFormat="1" ht="22.5" hidden="1" outlineLevel="3">
      <c r="A260" s="63">
        <f t="shared" si="3"/>
        <v>0</v>
      </c>
      <c r="B260" s="69" t="s">
        <v>3691</v>
      </c>
      <c r="C260" s="116" t="s">
        <v>3690</v>
      </c>
      <c r="D260" s="69" t="s">
        <v>2273</v>
      </c>
      <c r="E260" s="69"/>
      <c r="F260" s="69">
        <v>6860</v>
      </c>
      <c r="G260" s="69"/>
      <c r="H260" s="62">
        <f>IF(F260="","",IF(AND(G260="Руб.",$J$10=1),F260/#REF!,IF(G260="Руб.",F260,F260*$J$12)))</f>
        <v>6860</v>
      </c>
      <c r="I260" s="71" t="s">
        <v>1362</v>
      </c>
      <c r="L260" s="6"/>
      <c r="M260" s="152"/>
      <c r="N260" s="151"/>
      <c r="O260" s="150"/>
      <c r="P260" s="6"/>
      <c r="Q260" s="152"/>
      <c r="R260" s="6"/>
      <c r="S260" s="150"/>
      <c r="T260" s="6"/>
    </row>
    <row r="261" spans="1:20" s="41" customFormat="1" ht="22.5" hidden="1" outlineLevel="3">
      <c r="A261" s="63">
        <f t="shared" si="3"/>
        <v>0</v>
      </c>
      <c r="B261" s="69" t="s">
        <v>184</v>
      </c>
      <c r="C261" s="116" t="s">
        <v>183</v>
      </c>
      <c r="D261" s="69" t="s">
        <v>2273</v>
      </c>
      <c r="E261" s="69"/>
      <c r="F261" s="69">
        <v>10320</v>
      </c>
      <c r="G261" s="69"/>
      <c r="H261" s="62">
        <f>IF(F261="","",IF(AND(G261="Руб.",$J$10=1),F261/#REF!,IF(G261="Руб.",F261,F261*$J$12)))</f>
        <v>10320</v>
      </c>
      <c r="I261" s="71" t="s">
        <v>1362</v>
      </c>
      <c r="L261" s="6"/>
      <c r="M261" s="152"/>
      <c r="N261" s="151"/>
      <c r="O261" s="150"/>
      <c r="P261" s="6"/>
      <c r="Q261" s="152"/>
      <c r="R261" s="6"/>
      <c r="S261" s="150"/>
      <c r="T261" s="6"/>
    </row>
    <row r="262" spans="1:20" s="41" customFormat="1" ht="22.5" hidden="1" outlineLevel="3">
      <c r="A262" s="63">
        <f t="shared" si="3"/>
        <v>0</v>
      </c>
      <c r="B262" s="69" t="s">
        <v>4066</v>
      </c>
      <c r="C262" s="116" t="s">
        <v>4065</v>
      </c>
      <c r="D262" s="69" t="s">
        <v>2273</v>
      </c>
      <c r="E262" s="69"/>
      <c r="F262" s="69">
        <v>10760</v>
      </c>
      <c r="G262" s="69"/>
      <c r="H262" s="62">
        <f>IF(F262="","",IF(AND(G262="Руб.",$J$10=1),F262/#REF!,IF(G262="Руб.",F262,F262*$J$12)))</f>
        <v>10760</v>
      </c>
      <c r="I262" s="71" t="s">
        <v>1362</v>
      </c>
      <c r="L262" s="6"/>
      <c r="M262" s="152"/>
      <c r="N262" s="151"/>
      <c r="O262" s="150"/>
      <c r="P262" s="6"/>
      <c r="Q262" s="152"/>
      <c r="R262" s="6"/>
      <c r="S262" s="150"/>
      <c r="T262" s="6"/>
    </row>
    <row r="263" spans="1:20" s="41" customFormat="1" ht="22.5" hidden="1" outlineLevel="3">
      <c r="A263" s="63">
        <f t="shared" si="3"/>
        <v>0</v>
      </c>
      <c r="B263" s="69" t="s">
        <v>3683</v>
      </c>
      <c r="C263" s="116" t="s">
        <v>3682</v>
      </c>
      <c r="D263" s="69" t="s">
        <v>2273</v>
      </c>
      <c r="E263" s="69"/>
      <c r="F263" s="69">
        <v>7740</v>
      </c>
      <c r="G263" s="69"/>
      <c r="H263" s="62">
        <f>IF(F263="","",IF(AND(G263="Руб.",$J$10=1),F263/#REF!,IF(G263="Руб.",F263,F263*$J$12)))</f>
        <v>7740</v>
      </c>
      <c r="I263" s="71" t="s">
        <v>1362</v>
      </c>
      <c r="L263" s="6"/>
      <c r="M263" s="152"/>
      <c r="N263" s="151"/>
      <c r="O263" s="150"/>
      <c r="P263" s="6"/>
      <c r="Q263" s="152"/>
      <c r="R263" s="6"/>
      <c r="S263" s="150"/>
      <c r="T263" s="6"/>
    </row>
    <row r="264" spans="1:20" s="41" customFormat="1" ht="22.5" hidden="1" outlineLevel="3">
      <c r="A264" s="63">
        <f t="shared" si="3"/>
        <v>0</v>
      </c>
      <c r="B264" s="69" t="s">
        <v>3693</v>
      </c>
      <c r="C264" s="116" t="s">
        <v>3692</v>
      </c>
      <c r="D264" s="69" t="s">
        <v>2273</v>
      </c>
      <c r="E264" s="69"/>
      <c r="F264" s="69">
        <v>8180</v>
      </c>
      <c r="G264" s="69"/>
      <c r="H264" s="62">
        <f>IF(F264="","",IF(AND(G264="Руб.",$J$10=1),F264/#REF!,IF(G264="Руб.",F264,F264*$J$12)))</f>
        <v>8180</v>
      </c>
      <c r="I264" s="71" t="s">
        <v>1362</v>
      </c>
      <c r="L264" s="6"/>
      <c r="M264" s="152"/>
      <c r="N264" s="151"/>
      <c r="O264" s="150"/>
      <c r="P264" s="6"/>
      <c r="Q264" s="152"/>
      <c r="R264" s="6"/>
      <c r="S264" s="150"/>
      <c r="T264" s="6"/>
    </row>
    <row r="265" spans="1:20" s="41" customFormat="1" ht="22.5" hidden="1" outlineLevel="3">
      <c r="A265" s="63">
        <f t="shared" si="3"/>
        <v>0</v>
      </c>
      <c r="B265" s="69" t="s">
        <v>732</v>
      </c>
      <c r="C265" s="116" t="s">
        <v>4067</v>
      </c>
      <c r="D265" s="69" t="s">
        <v>2273</v>
      </c>
      <c r="E265" s="69"/>
      <c r="F265" s="69">
        <v>17147.169999999998</v>
      </c>
      <c r="G265" s="69"/>
      <c r="H265" s="62">
        <f>IF(F265="","",IF(AND(G265="Руб.",$J$10=1),F265/#REF!,IF(G265="Руб.",F265,F265*$J$12)))</f>
        <v>17147.169999999998</v>
      </c>
      <c r="I265" s="71" t="s">
        <v>1362</v>
      </c>
      <c r="L265" s="6"/>
      <c r="M265" s="152"/>
      <c r="N265" s="151"/>
      <c r="O265" s="150"/>
      <c r="P265" s="6"/>
      <c r="Q265" s="152"/>
      <c r="R265" s="6"/>
      <c r="S265" s="150"/>
      <c r="T265" s="6"/>
    </row>
    <row r="266" spans="1:20" s="41" customFormat="1" ht="22.5" hidden="1" outlineLevel="3">
      <c r="A266" s="63">
        <f t="shared" si="3"/>
        <v>0</v>
      </c>
      <c r="B266" s="69" t="s">
        <v>734</v>
      </c>
      <c r="C266" s="116" t="s">
        <v>733</v>
      </c>
      <c r="D266" s="69" t="s">
        <v>2273</v>
      </c>
      <c r="E266" s="69"/>
      <c r="F266" s="69">
        <v>17670.03</v>
      </c>
      <c r="G266" s="69"/>
      <c r="H266" s="62">
        <f>IF(F266="","",IF(AND(G266="Руб.",$J$10=1),F266/#REF!,IF(G266="Руб.",F266,F266*$J$12)))</f>
        <v>17670.03</v>
      </c>
      <c r="I266" s="71" t="s">
        <v>1362</v>
      </c>
      <c r="L266" s="6"/>
      <c r="M266" s="152"/>
      <c r="N266" s="151"/>
      <c r="O266" s="150"/>
      <c r="P266" s="6"/>
      <c r="Q266" s="152"/>
      <c r="R266" s="6"/>
      <c r="S266" s="150"/>
      <c r="T266" s="6"/>
    </row>
    <row r="267" spans="1:20" s="41" customFormat="1" ht="22.5" hidden="1" outlineLevel="3">
      <c r="A267" s="63">
        <f t="shared" si="3"/>
        <v>0</v>
      </c>
      <c r="B267" s="69" t="s">
        <v>736</v>
      </c>
      <c r="C267" s="116" t="s">
        <v>735</v>
      </c>
      <c r="D267" s="69" t="s">
        <v>2273</v>
      </c>
      <c r="E267" s="69"/>
      <c r="F267" s="69">
        <v>10740</v>
      </c>
      <c r="G267" s="69"/>
      <c r="H267" s="62">
        <f>IF(F267="","",IF(AND(G267="Руб.",$J$10=1),F267/#REF!,IF(G267="Руб.",F267,F267*$J$12)))</f>
        <v>10740</v>
      </c>
      <c r="I267" s="71" t="s">
        <v>1362</v>
      </c>
      <c r="L267" s="6"/>
      <c r="M267" s="152"/>
      <c r="N267" s="151"/>
      <c r="O267" s="150"/>
      <c r="P267" s="6"/>
      <c r="Q267" s="152"/>
      <c r="R267" s="6"/>
      <c r="S267" s="150"/>
      <c r="T267" s="6"/>
    </row>
    <row r="268" spans="1:20" s="41" customFormat="1" ht="22.5" hidden="1" outlineLevel="3">
      <c r="A268" s="63">
        <f t="shared" si="3"/>
        <v>0</v>
      </c>
      <c r="B268" s="69" t="s">
        <v>738</v>
      </c>
      <c r="C268" s="116" t="s">
        <v>737</v>
      </c>
      <c r="D268" s="69" t="s">
        <v>2273</v>
      </c>
      <c r="E268" s="69"/>
      <c r="F268" s="69">
        <v>11180</v>
      </c>
      <c r="G268" s="69"/>
      <c r="H268" s="62">
        <f>IF(F268="","",IF(AND(G268="Руб.",$J$10=1),F268/#REF!,IF(G268="Руб.",F268,F268*$J$12)))</f>
        <v>11180</v>
      </c>
      <c r="I268" s="71" t="s">
        <v>1362</v>
      </c>
      <c r="L268" s="6"/>
      <c r="M268" s="152"/>
      <c r="N268" s="151"/>
      <c r="O268" s="150"/>
      <c r="P268" s="6"/>
      <c r="Q268" s="152"/>
      <c r="R268" s="6"/>
      <c r="S268" s="150"/>
      <c r="T268" s="6"/>
    </row>
    <row r="269" spans="1:20" s="41" customFormat="1" ht="12.75" outlineLevel="2" collapsed="1">
      <c r="A269" s="63">
        <f t="shared" si="3"/>
        <v>0</v>
      </c>
      <c r="B269" s="70"/>
      <c r="C269" s="115" t="s">
        <v>1981</v>
      </c>
      <c r="D269" s="70"/>
      <c r="E269" s="70"/>
      <c r="F269" s="70" t="s">
        <v>2274</v>
      </c>
      <c r="G269" s="70"/>
      <c r="H269" s="62" t="str">
        <f>IF(F269="","",IF(AND(G269="Руб.",$J$10=1),F269/#REF!,IF(G269="Руб.",F269,F269*$J$12)))</f>
        <v/>
      </c>
      <c r="I269" s="71"/>
      <c r="L269" s="6"/>
      <c r="M269" s="152"/>
      <c r="N269" s="151"/>
      <c r="O269" s="150"/>
      <c r="P269" s="6"/>
      <c r="Q269" s="152"/>
      <c r="R269" s="6"/>
      <c r="S269" s="150"/>
      <c r="T269" s="6"/>
    </row>
    <row r="270" spans="1:20" s="41" customFormat="1" ht="33.75" hidden="1" outlineLevel="3">
      <c r="A270" s="63">
        <f t="shared" si="3"/>
        <v>0</v>
      </c>
      <c r="B270" s="69" t="s">
        <v>2271</v>
      </c>
      <c r="C270" s="116" t="s">
        <v>2592</v>
      </c>
      <c r="D270" s="69" t="s">
        <v>2273</v>
      </c>
      <c r="E270" s="69"/>
      <c r="F270" s="69">
        <v>5200</v>
      </c>
      <c r="G270" s="69"/>
      <c r="H270" s="62">
        <f>IF(F270="","",IF(AND(G270="Руб.",$J$10=1),F270/#REF!,IF(G270="Руб.",F270,F270*$J$12)))</f>
        <v>5200</v>
      </c>
      <c r="I270" s="71" t="s">
        <v>1362</v>
      </c>
      <c r="L270" s="6"/>
      <c r="M270" s="152"/>
      <c r="N270" s="151"/>
      <c r="O270" s="150"/>
      <c r="P270" s="6"/>
      <c r="Q270" s="152"/>
      <c r="R270" s="6"/>
      <c r="S270" s="150"/>
      <c r="T270" s="6"/>
    </row>
    <row r="271" spans="1:20" s="41" customFormat="1" ht="22.5" hidden="1" outlineLevel="3">
      <c r="A271" s="63">
        <f t="shared" si="3"/>
        <v>0</v>
      </c>
      <c r="B271" s="69" t="s">
        <v>3300</v>
      </c>
      <c r="C271" s="116" t="s">
        <v>2593</v>
      </c>
      <c r="D271" s="69" t="s">
        <v>2273</v>
      </c>
      <c r="E271" s="69"/>
      <c r="F271" s="69">
        <v>6540</v>
      </c>
      <c r="G271" s="69"/>
      <c r="H271" s="62">
        <f>IF(F271="","",IF(AND(G271="Руб.",$J$10=1),F271/#REF!,IF(G271="Руб.",F271,F271*$J$12)))</f>
        <v>6540</v>
      </c>
      <c r="I271" s="71" t="s">
        <v>1362</v>
      </c>
      <c r="L271" s="6"/>
      <c r="M271" s="152"/>
      <c r="N271" s="151"/>
      <c r="O271" s="150"/>
      <c r="P271" s="6"/>
      <c r="Q271" s="152"/>
      <c r="R271" s="6"/>
      <c r="S271" s="150"/>
      <c r="T271" s="6"/>
    </row>
    <row r="272" spans="1:20" s="41" customFormat="1" ht="22.5" hidden="1" outlineLevel="3">
      <c r="A272" s="63">
        <f t="shared" si="3"/>
        <v>0</v>
      </c>
      <c r="B272" s="69" t="s">
        <v>745</v>
      </c>
      <c r="C272" s="116" t="s">
        <v>2594</v>
      </c>
      <c r="D272" s="69" t="s">
        <v>2273</v>
      </c>
      <c r="E272" s="69"/>
      <c r="F272" s="69">
        <v>6780</v>
      </c>
      <c r="G272" s="69"/>
      <c r="H272" s="62">
        <f>IF(F272="","",IF(AND(G272="Руб.",$J$10=1),F272/#REF!,IF(G272="Руб.",F272,F272*$J$12)))</f>
        <v>6780</v>
      </c>
      <c r="I272" s="71" t="s">
        <v>1362</v>
      </c>
      <c r="L272" s="6"/>
      <c r="M272" s="152"/>
      <c r="N272" s="151"/>
      <c r="O272" s="150"/>
      <c r="P272" s="6"/>
      <c r="Q272" s="152"/>
      <c r="R272" s="6"/>
      <c r="S272" s="150"/>
      <c r="T272" s="6"/>
    </row>
    <row r="273" spans="1:20" s="41" customFormat="1" ht="22.5" hidden="1" outlineLevel="3">
      <c r="A273" s="63">
        <f t="shared" si="3"/>
        <v>0</v>
      </c>
      <c r="B273" s="69" t="s">
        <v>746</v>
      </c>
      <c r="C273" s="116" t="s">
        <v>2595</v>
      </c>
      <c r="D273" s="69" t="s">
        <v>2273</v>
      </c>
      <c r="E273" s="69"/>
      <c r="F273" s="69">
        <v>7320</v>
      </c>
      <c r="G273" s="69"/>
      <c r="H273" s="62">
        <f>IF(F273="","",IF(AND(G273="Руб.",$J$10=1),F273/#REF!,IF(G273="Руб.",F273,F273*$J$12)))</f>
        <v>7320</v>
      </c>
      <c r="I273" s="71" t="s">
        <v>1362</v>
      </c>
      <c r="L273" s="6"/>
      <c r="M273" s="152"/>
      <c r="N273" s="151"/>
      <c r="O273" s="150"/>
      <c r="P273" s="6"/>
      <c r="Q273" s="152"/>
      <c r="R273" s="6"/>
      <c r="S273" s="150"/>
      <c r="T273" s="6"/>
    </row>
    <row r="274" spans="1:20" s="41" customFormat="1" ht="22.5" hidden="1" outlineLevel="3">
      <c r="A274" s="63">
        <f t="shared" si="3"/>
        <v>0</v>
      </c>
      <c r="B274" s="69" t="s">
        <v>747</v>
      </c>
      <c r="C274" s="116" t="s">
        <v>2596</v>
      </c>
      <c r="D274" s="69" t="s">
        <v>2273</v>
      </c>
      <c r="E274" s="69"/>
      <c r="F274" s="69">
        <v>7580</v>
      </c>
      <c r="G274" s="69"/>
      <c r="H274" s="62">
        <f>IF(F274="","",IF(AND(G274="Руб.",$J$10=1),F274/#REF!,IF(G274="Руб.",F274,F274*$J$12)))</f>
        <v>7580</v>
      </c>
      <c r="I274" s="71" t="s">
        <v>1362</v>
      </c>
      <c r="L274" s="6"/>
      <c r="M274" s="152"/>
      <c r="N274" s="151"/>
      <c r="O274" s="150"/>
      <c r="P274" s="6"/>
      <c r="Q274" s="152"/>
      <c r="R274" s="6"/>
      <c r="S274" s="150"/>
      <c r="T274" s="6"/>
    </row>
    <row r="275" spans="1:20" s="41" customFormat="1" ht="22.5" hidden="1" outlineLevel="3">
      <c r="A275" s="63">
        <f t="shared" si="3"/>
        <v>0</v>
      </c>
      <c r="B275" s="69" t="s">
        <v>748</v>
      </c>
      <c r="C275" s="116" t="s">
        <v>2597</v>
      </c>
      <c r="D275" s="69" t="s">
        <v>2273</v>
      </c>
      <c r="E275" s="69"/>
      <c r="F275" s="69">
        <v>7080</v>
      </c>
      <c r="G275" s="69"/>
      <c r="H275" s="62">
        <f>IF(F275="","",IF(AND(G275="Руб.",$J$10=1),F275/#REF!,IF(G275="Руб.",F275,F275*$J$12)))</f>
        <v>7080</v>
      </c>
      <c r="I275" s="71" t="s">
        <v>1362</v>
      </c>
      <c r="L275" s="6"/>
      <c r="M275" s="152"/>
      <c r="N275" s="151"/>
      <c r="O275" s="150"/>
      <c r="P275" s="6"/>
      <c r="Q275" s="152"/>
      <c r="R275" s="6"/>
      <c r="S275" s="150"/>
      <c r="T275" s="6"/>
    </row>
    <row r="276" spans="1:20" s="41" customFormat="1" ht="22.5" hidden="1" outlineLevel="3">
      <c r="A276" s="63">
        <f t="shared" si="3"/>
        <v>0</v>
      </c>
      <c r="B276" s="69" t="s">
        <v>749</v>
      </c>
      <c r="C276" s="116" t="s">
        <v>2598</v>
      </c>
      <c r="D276" s="69" t="s">
        <v>2273</v>
      </c>
      <c r="E276" s="69"/>
      <c r="F276" s="69">
        <v>8790</v>
      </c>
      <c r="G276" s="69"/>
      <c r="H276" s="62">
        <f>IF(F276="","",IF(AND(G276="Руб.",$J$10=1),F276/#REF!,IF(G276="Руб.",F276,F276*$J$12)))</f>
        <v>8790</v>
      </c>
      <c r="I276" s="71" t="s">
        <v>1362</v>
      </c>
      <c r="L276" s="6"/>
      <c r="M276" s="152"/>
      <c r="N276" s="151"/>
      <c r="O276" s="150"/>
      <c r="P276" s="6"/>
      <c r="Q276" s="152"/>
      <c r="R276" s="6"/>
      <c r="S276" s="150"/>
      <c r="T276" s="6"/>
    </row>
    <row r="277" spans="1:20" s="41" customFormat="1" ht="22.5" hidden="1" outlineLevel="3">
      <c r="A277" s="63">
        <f t="shared" si="3"/>
        <v>0</v>
      </c>
      <c r="B277" s="69" t="s">
        <v>750</v>
      </c>
      <c r="C277" s="116" t="s">
        <v>2599</v>
      </c>
      <c r="D277" s="69" t="s">
        <v>2273</v>
      </c>
      <c r="E277" s="69"/>
      <c r="F277" s="69">
        <v>9360</v>
      </c>
      <c r="G277" s="69"/>
      <c r="H277" s="62">
        <f>IF(F277="","",IF(AND(G277="Руб.",$J$10=1),F277/#REF!,IF(G277="Руб.",F277,F277*$J$12)))</f>
        <v>9360</v>
      </c>
      <c r="I277" s="71" t="s">
        <v>1362</v>
      </c>
      <c r="L277" s="6"/>
      <c r="M277" s="152"/>
      <c r="N277" s="151"/>
      <c r="O277" s="150"/>
      <c r="P277" s="6"/>
      <c r="Q277" s="152"/>
      <c r="R277" s="6"/>
      <c r="S277" s="150"/>
      <c r="T277" s="6"/>
    </row>
    <row r="278" spans="1:20" s="41" customFormat="1" ht="22.5" hidden="1" outlineLevel="3">
      <c r="A278" s="63">
        <f t="shared" si="3"/>
        <v>0</v>
      </c>
      <c r="B278" s="69" t="s">
        <v>3836</v>
      </c>
      <c r="C278" s="116" t="s">
        <v>2600</v>
      </c>
      <c r="D278" s="69" t="s">
        <v>2273</v>
      </c>
      <c r="E278" s="69"/>
      <c r="F278" s="69">
        <v>8360</v>
      </c>
      <c r="G278" s="69"/>
      <c r="H278" s="62">
        <f>IF(F278="","",IF(AND(G278="Руб.",$J$10=1),F278/#REF!,IF(G278="Руб.",F278,F278*$J$12)))</f>
        <v>8360</v>
      </c>
      <c r="I278" s="71" t="s">
        <v>1362</v>
      </c>
      <c r="L278" s="6"/>
      <c r="M278" s="152"/>
      <c r="N278" s="151"/>
      <c r="O278" s="150"/>
      <c r="P278" s="6"/>
      <c r="Q278" s="152"/>
      <c r="R278" s="6"/>
      <c r="S278" s="150"/>
      <c r="T278" s="6"/>
    </row>
    <row r="279" spans="1:20" s="41" customFormat="1" ht="22.5" hidden="1" outlineLevel="3">
      <c r="A279" s="63">
        <f t="shared" si="3"/>
        <v>0</v>
      </c>
      <c r="B279" s="69" t="s">
        <v>3871</v>
      </c>
      <c r="C279" s="116" t="s">
        <v>2601</v>
      </c>
      <c r="D279" s="69" t="s">
        <v>2273</v>
      </c>
      <c r="E279" s="69"/>
      <c r="F279" s="69">
        <v>9300</v>
      </c>
      <c r="G279" s="69"/>
      <c r="H279" s="62">
        <f>IF(F279="","",IF(AND(G279="Руб.",$J$10=1),F279/#REF!,IF(G279="Руб.",F279,F279*$J$12)))</f>
        <v>9300</v>
      </c>
      <c r="I279" s="71" t="s">
        <v>1362</v>
      </c>
      <c r="L279" s="6"/>
      <c r="M279" s="152"/>
      <c r="N279" s="151"/>
      <c r="O279" s="150"/>
      <c r="P279" s="6"/>
      <c r="Q279" s="152"/>
      <c r="R279" s="6"/>
      <c r="S279" s="150"/>
      <c r="T279" s="6"/>
    </row>
    <row r="280" spans="1:20" s="41" customFormat="1" ht="22.5" hidden="1" outlineLevel="3">
      <c r="A280" s="63">
        <f t="shared" ref="A280:A343" si="4">IF(E280="",A279,A279+1)</f>
        <v>0</v>
      </c>
      <c r="B280" s="69" t="s">
        <v>3872</v>
      </c>
      <c r="C280" s="116" t="s">
        <v>2602</v>
      </c>
      <c r="D280" s="69" t="s">
        <v>2273</v>
      </c>
      <c r="E280" s="69"/>
      <c r="F280" s="69">
        <v>9880</v>
      </c>
      <c r="G280" s="69"/>
      <c r="H280" s="62">
        <f>IF(F280="","",IF(AND(G280="Руб.",$J$10=1),F280/#REF!,IF(G280="Руб.",F280,F280*$J$12)))</f>
        <v>9880</v>
      </c>
      <c r="I280" s="71" t="s">
        <v>1362</v>
      </c>
      <c r="L280" s="6"/>
      <c r="M280" s="152"/>
      <c r="N280" s="151"/>
      <c r="O280" s="150"/>
      <c r="P280" s="6"/>
      <c r="Q280" s="152"/>
      <c r="R280" s="6"/>
      <c r="S280" s="150"/>
      <c r="T280" s="6"/>
    </row>
    <row r="281" spans="1:20" s="41" customFormat="1" ht="22.5" hidden="1" outlineLevel="3">
      <c r="A281" s="63">
        <f t="shared" si="4"/>
        <v>0</v>
      </c>
      <c r="B281" s="69" t="s">
        <v>3873</v>
      </c>
      <c r="C281" s="116" t="s">
        <v>2603</v>
      </c>
      <c r="D281" s="69" t="s">
        <v>2273</v>
      </c>
      <c r="E281" s="69"/>
      <c r="F281" s="69">
        <v>12140</v>
      </c>
      <c r="G281" s="69"/>
      <c r="H281" s="62">
        <f>IF(F281="","",IF(AND(G281="Руб.",$J$10=1),F281/#REF!,IF(G281="Руб.",F281,F281*$J$12)))</f>
        <v>12140</v>
      </c>
      <c r="I281" s="71" t="s">
        <v>1362</v>
      </c>
      <c r="L281" s="6"/>
      <c r="M281" s="152"/>
      <c r="N281" s="151"/>
      <c r="O281" s="150"/>
      <c r="P281" s="6"/>
      <c r="Q281" s="152"/>
      <c r="R281" s="6"/>
      <c r="S281" s="150"/>
      <c r="T281" s="6"/>
    </row>
    <row r="282" spans="1:20" s="41" customFormat="1" ht="22.5" hidden="1" outlineLevel="3">
      <c r="A282" s="63">
        <f t="shared" si="4"/>
        <v>0</v>
      </c>
      <c r="B282" s="69" t="s">
        <v>3874</v>
      </c>
      <c r="C282" s="116" t="s">
        <v>2604</v>
      </c>
      <c r="D282" s="69" t="s">
        <v>2273</v>
      </c>
      <c r="E282" s="69"/>
      <c r="F282" s="69">
        <v>13120</v>
      </c>
      <c r="G282" s="69"/>
      <c r="H282" s="62">
        <f>IF(F282="","",IF(AND(G282="Руб.",$J$10=1),F282/#REF!,IF(G282="Руб.",F282,F282*$J$12)))</f>
        <v>13120</v>
      </c>
      <c r="I282" s="71" t="s">
        <v>1362</v>
      </c>
      <c r="L282" s="6"/>
      <c r="M282" s="152"/>
      <c r="N282" s="151"/>
      <c r="O282" s="150"/>
      <c r="P282" s="6"/>
      <c r="Q282" s="152"/>
      <c r="R282" s="6"/>
      <c r="S282" s="150"/>
      <c r="T282" s="6"/>
    </row>
    <row r="283" spans="1:20" s="41" customFormat="1" ht="22.5" hidden="1" outlineLevel="3">
      <c r="A283" s="63">
        <f t="shared" si="4"/>
        <v>0</v>
      </c>
      <c r="B283" s="69" t="s">
        <v>3875</v>
      </c>
      <c r="C283" s="116" t="s">
        <v>2605</v>
      </c>
      <c r="D283" s="69" t="s">
        <v>2273</v>
      </c>
      <c r="E283" s="69"/>
      <c r="F283" s="69">
        <v>14080</v>
      </c>
      <c r="G283" s="69"/>
      <c r="H283" s="62">
        <f>IF(F283="","",IF(AND(G283="Руб.",$J$10=1),F283/#REF!,IF(G283="Руб.",F283,F283*$J$12)))</f>
        <v>14080</v>
      </c>
      <c r="I283" s="71" t="s">
        <v>1362</v>
      </c>
      <c r="L283" s="6"/>
      <c r="M283" s="152"/>
      <c r="N283" s="151"/>
      <c r="O283" s="150"/>
      <c r="P283" s="6"/>
      <c r="Q283" s="152"/>
      <c r="R283" s="6"/>
      <c r="S283" s="150"/>
      <c r="T283" s="6"/>
    </row>
    <row r="284" spans="1:20" ht="12.75">
      <c r="A284" s="63">
        <f t="shared" si="4"/>
        <v>0</v>
      </c>
      <c r="B284" s="55"/>
      <c r="C284" s="18" t="s">
        <v>3815</v>
      </c>
      <c r="D284" s="19"/>
      <c r="E284" s="53"/>
      <c r="F284" s="66" t="s">
        <v>2274</v>
      </c>
      <c r="G284" s="66"/>
      <c r="H284" s="62" t="str">
        <f>IF(F284="","",IF(AND(G284="Руб.",$J$10=1),F284/#REF!,IF(G284="Руб.",F284,F284*$J$12)))</f>
        <v/>
      </c>
      <c r="I284" s="54"/>
      <c r="L284" s="6"/>
      <c r="M284" s="152"/>
      <c r="N284" s="151"/>
      <c r="O284" s="150"/>
      <c r="P284" s="6"/>
      <c r="Q284" s="152"/>
      <c r="R284" s="6"/>
      <c r="S284" s="150"/>
      <c r="T284" s="6"/>
    </row>
    <row r="285" spans="1:20" ht="12.75" outlineLevel="1">
      <c r="A285" s="63">
        <f t="shared" si="4"/>
        <v>0</v>
      </c>
      <c r="B285" s="67"/>
      <c r="C285" s="20" t="s">
        <v>848</v>
      </c>
      <c r="D285" s="61"/>
      <c r="E285" s="22" t="str">
        <f>IF(SUM(E286:E399)=0,"",0)</f>
        <v/>
      </c>
      <c r="F285" s="66" t="s">
        <v>2274</v>
      </c>
      <c r="G285" s="66"/>
      <c r="H285" s="62" t="str">
        <f>IF(F285="","",IF(AND(G285="Руб.",$J$10=1),F285/#REF!,IF(G285="Руб.",F285,F285*$J$12)))</f>
        <v/>
      </c>
      <c r="I285" s="54"/>
      <c r="L285" s="6"/>
      <c r="M285" s="152"/>
      <c r="N285" s="151"/>
      <c r="O285" s="150"/>
      <c r="P285" s="6"/>
      <c r="Q285" s="152"/>
      <c r="R285" s="6"/>
      <c r="S285" s="150"/>
      <c r="T285" s="6"/>
    </row>
    <row r="286" spans="1:20" ht="11.25" customHeight="1" outlineLevel="2">
      <c r="A286" s="63">
        <f t="shared" si="4"/>
        <v>0</v>
      </c>
      <c r="B286" s="67" t="s">
        <v>3816</v>
      </c>
      <c r="C286" s="64" t="s">
        <v>3817</v>
      </c>
      <c r="D286" s="65" t="s">
        <v>2288</v>
      </c>
      <c r="E286" s="53"/>
      <c r="F286" s="66">
        <v>260</v>
      </c>
      <c r="G286" s="66"/>
      <c r="H286" s="62">
        <f>IF(F286="","",IF(AND(G286="Руб.",$J$10=1),F286/#REF!,IF(G286="Руб.",F286,F286*$J$12)))</f>
        <v>260</v>
      </c>
      <c r="I286" s="54" t="s">
        <v>1361</v>
      </c>
      <c r="L286" s="6"/>
      <c r="M286" s="152"/>
      <c r="N286" s="151"/>
      <c r="O286" s="150"/>
      <c r="P286" s="6"/>
      <c r="Q286" s="152"/>
      <c r="R286" s="6"/>
      <c r="S286" s="150"/>
      <c r="T286" s="6"/>
    </row>
    <row r="287" spans="1:20" ht="11.25" customHeight="1" outlineLevel="2">
      <c r="A287" s="63">
        <f t="shared" si="4"/>
        <v>0</v>
      </c>
      <c r="B287" s="67" t="s">
        <v>3818</v>
      </c>
      <c r="C287" s="64" t="s">
        <v>3819</v>
      </c>
      <c r="D287" s="65" t="s">
        <v>2288</v>
      </c>
      <c r="E287" s="53"/>
      <c r="F287" s="66">
        <v>272</v>
      </c>
      <c r="G287" s="66"/>
      <c r="H287" s="62">
        <f>IF(F287="","",IF(AND(G287="Руб.",$J$10=1),F287/#REF!,IF(G287="Руб.",F287,F287*$J$12)))</f>
        <v>272</v>
      </c>
      <c r="I287" s="54" t="s">
        <v>1361</v>
      </c>
      <c r="L287" s="6"/>
      <c r="M287" s="152"/>
      <c r="N287" s="151"/>
      <c r="O287" s="150"/>
      <c r="P287" s="6"/>
      <c r="Q287" s="152"/>
      <c r="R287" s="6"/>
      <c r="S287" s="150"/>
      <c r="T287" s="6"/>
    </row>
    <row r="288" spans="1:20" ht="11.25" customHeight="1" outlineLevel="2">
      <c r="A288" s="63">
        <f t="shared" si="4"/>
        <v>0</v>
      </c>
      <c r="B288" s="67" t="s">
        <v>3820</v>
      </c>
      <c r="C288" s="64" t="s">
        <v>1871</v>
      </c>
      <c r="D288" s="65" t="s">
        <v>2288</v>
      </c>
      <c r="E288" s="53"/>
      <c r="F288" s="66">
        <v>284</v>
      </c>
      <c r="G288" s="66"/>
      <c r="H288" s="62">
        <f>IF(F288="","",IF(AND(G288="Руб.",$J$10=1),F288/#REF!,IF(G288="Руб.",F288,F288*$J$12)))</f>
        <v>284</v>
      </c>
      <c r="I288" s="54" t="s">
        <v>1361</v>
      </c>
      <c r="L288" s="6"/>
      <c r="M288" s="152"/>
      <c r="N288" s="151"/>
      <c r="O288" s="150"/>
      <c r="P288" s="6"/>
      <c r="Q288" s="152"/>
      <c r="R288" s="6"/>
      <c r="S288" s="150"/>
      <c r="T288" s="6"/>
    </row>
    <row r="289" spans="1:20" ht="11.25" customHeight="1" outlineLevel="2">
      <c r="A289" s="63">
        <f t="shared" si="4"/>
        <v>0</v>
      </c>
      <c r="B289" s="67" t="s">
        <v>1872</v>
      </c>
      <c r="C289" s="139" t="s">
        <v>1873</v>
      </c>
      <c r="D289" s="65" t="s">
        <v>2288</v>
      </c>
      <c r="E289" s="53"/>
      <c r="F289" s="66">
        <v>315</v>
      </c>
      <c r="G289" s="66"/>
      <c r="H289" s="62">
        <f>IF(F289="","",IF(AND(G289="Руб.",$J$10=1),F289/#REF!,IF(G289="Руб.",F289,F289*$J$12)))</f>
        <v>315</v>
      </c>
      <c r="I289" s="54" t="s">
        <v>1361</v>
      </c>
      <c r="L289" s="6"/>
      <c r="M289" s="152"/>
      <c r="N289" s="151"/>
      <c r="O289" s="150"/>
      <c r="P289" s="6"/>
      <c r="Q289" s="152"/>
      <c r="R289" s="6"/>
      <c r="S289" s="150"/>
      <c r="T289" s="6"/>
    </row>
    <row r="290" spans="1:20" ht="11.25" customHeight="1" outlineLevel="2">
      <c r="A290" s="63">
        <f t="shared" si="4"/>
        <v>0</v>
      </c>
      <c r="B290" s="67" t="s">
        <v>1874</v>
      </c>
      <c r="C290" s="139" t="s">
        <v>1875</v>
      </c>
      <c r="D290" s="65" t="s">
        <v>2288</v>
      </c>
      <c r="E290" s="53"/>
      <c r="F290" s="66">
        <v>330</v>
      </c>
      <c r="G290" s="66"/>
      <c r="H290" s="62">
        <f>IF(F290="","",IF(AND(G290="Руб.",$J$10=1),F290/#REF!,IF(G290="Руб.",F290,F290*$J$12)))</f>
        <v>330</v>
      </c>
      <c r="I290" s="54" t="s">
        <v>1361</v>
      </c>
      <c r="L290" s="6"/>
      <c r="M290" s="152"/>
      <c r="N290" s="151"/>
      <c r="O290" s="150"/>
      <c r="P290" s="6"/>
      <c r="Q290" s="152"/>
      <c r="R290" s="6"/>
      <c r="S290" s="150"/>
      <c r="T290" s="6"/>
    </row>
    <row r="291" spans="1:20" ht="11.25" customHeight="1" outlineLevel="2">
      <c r="A291" s="63">
        <f t="shared" si="4"/>
        <v>0</v>
      </c>
      <c r="B291" s="67" t="s">
        <v>1876</v>
      </c>
      <c r="C291" s="64" t="s">
        <v>1877</v>
      </c>
      <c r="D291" s="65" t="s">
        <v>2288</v>
      </c>
      <c r="E291" s="53"/>
      <c r="F291" s="66">
        <v>365</v>
      </c>
      <c r="G291" s="66"/>
      <c r="H291" s="62">
        <f>IF(F291="","",IF(AND(G291="Руб.",$J$10=1),F291/#REF!,IF(G291="Руб.",F291,F291*$J$12)))</f>
        <v>365</v>
      </c>
      <c r="I291" s="54" t="s">
        <v>1361</v>
      </c>
      <c r="L291" s="6"/>
      <c r="M291" s="152"/>
      <c r="N291" s="151"/>
      <c r="O291" s="150"/>
      <c r="P291" s="6"/>
      <c r="Q291" s="152"/>
      <c r="R291" s="6"/>
      <c r="S291" s="150"/>
      <c r="T291" s="6"/>
    </row>
    <row r="292" spans="1:20" ht="11.25" customHeight="1" outlineLevel="2">
      <c r="A292" s="63">
        <f t="shared" si="4"/>
        <v>0</v>
      </c>
      <c r="B292" s="67" t="s">
        <v>1878</v>
      </c>
      <c r="C292" s="64" t="s">
        <v>1879</v>
      </c>
      <c r="D292" s="65" t="s">
        <v>2288</v>
      </c>
      <c r="E292" s="53"/>
      <c r="F292" s="66">
        <v>365</v>
      </c>
      <c r="G292" s="66"/>
      <c r="H292" s="62">
        <f>IF(F292="","",IF(AND(G292="Руб.",$J$10=1),F292/#REF!,IF(G292="Руб.",F292,F292*$J$12)))</f>
        <v>365</v>
      </c>
      <c r="I292" s="54" t="s">
        <v>1361</v>
      </c>
      <c r="L292" s="6"/>
      <c r="M292" s="152"/>
      <c r="N292" s="151"/>
      <c r="O292" s="150"/>
      <c r="P292" s="6"/>
      <c r="Q292" s="152"/>
      <c r="R292" s="6"/>
      <c r="S292" s="150"/>
      <c r="T292" s="6"/>
    </row>
    <row r="293" spans="1:20" ht="11.25" customHeight="1" outlineLevel="2">
      <c r="A293" s="63">
        <f t="shared" si="4"/>
        <v>0</v>
      </c>
      <c r="B293" s="67" t="s">
        <v>1273</v>
      </c>
      <c r="C293" s="139" t="s">
        <v>1274</v>
      </c>
      <c r="D293" s="65" t="s">
        <v>2288</v>
      </c>
      <c r="E293" s="53"/>
      <c r="F293" s="66">
        <v>380</v>
      </c>
      <c r="G293" s="66"/>
      <c r="H293" s="62">
        <f>IF(F293="","",IF(AND(G293="Руб.",$J$10=1),F293/#REF!,IF(G293="Руб.",F293,F293*$J$12)))</f>
        <v>380</v>
      </c>
      <c r="I293" s="54" t="s">
        <v>1361</v>
      </c>
      <c r="L293" s="6"/>
      <c r="M293" s="152"/>
      <c r="N293" s="151"/>
      <c r="O293" s="150"/>
      <c r="P293" s="6"/>
      <c r="Q293" s="152"/>
      <c r="R293" s="6"/>
      <c r="S293" s="150"/>
      <c r="T293" s="6"/>
    </row>
    <row r="294" spans="1:20" ht="11.25" customHeight="1" outlineLevel="2">
      <c r="A294" s="63">
        <f t="shared" si="4"/>
        <v>0</v>
      </c>
      <c r="B294" s="67" t="s">
        <v>1275</v>
      </c>
      <c r="C294" s="64" t="s">
        <v>1276</v>
      </c>
      <c r="D294" s="65" t="s">
        <v>2288</v>
      </c>
      <c r="E294" s="53"/>
      <c r="F294" s="66">
        <v>380</v>
      </c>
      <c r="G294" s="66"/>
      <c r="H294" s="62">
        <f>IF(F294="","",IF(AND(G294="Руб.",$J$10=1),F294/#REF!,IF(G294="Руб.",F294,F294*$J$12)))</f>
        <v>380</v>
      </c>
      <c r="I294" s="54" t="s">
        <v>1361</v>
      </c>
      <c r="L294" s="6"/>
      <c r="M294" s="152"/>
      <c r="N294" s="151"/>
      <c r="O294" s="150"/>
      <c r="P294" s="6"/>
      <c r="Q294" s="152"/>
      <c r="R294" s="6"/>
      <c r="S294" s="150"/>
      <c r="T294" s="6"/>
    </row>
    <row r="295" spans="1:20" ht="11.25" customHeight="1" outlineLevel="2">
      <c r="A295" s="63">
        <f t="shared" si="4"/>
        <v>0</v>
      </c>
      <c r="B295" s="67" t="s">
        <v>1277</v>
      </c>
      <c r="C295" s="139" t="s">
        <v>1278</v>
      </c>
      <c r="D295" s="65" t="s">
        <v>2288</v>
      </c>
      <c r="E295" s="53"/>
      <c r="F295" s="66">
        <v>400</v>
      </c>
      <c r="G295" s="66"/>
      <c r="H295" s="62">
        <f>IF(F295="","",IF(AND(G295="Руб.",$J$10=1),F295/#REF!,IF(G295="Руб.",F295,F295*$J$12)))</f>
        <v>400</v>
      </c>
      <c r="I295" s="54" t="s">
        <v>1361</v>
      </c>
      <c r="L295" s="6"/>
      <c r="M295" s="152"/>
      <c r="N295" s="151"/>
      <c r="O295" s="150"/>
      <c r="P295" s="6"/>
      <c r="Q295" s="152"/>
      <c r="R295" s="6"/>
      <c r="S295" s="150"/>
      <c r="T295" s="6"/>
    </row>
    <row r="296" spans="1:20" ht="11.25" customHeight="1" outlineLevel="2">
      <c r="A296" s="63">
        <f t="shared" si="4"/>
        <v>0</v>
      </c>
      <c r="B296" s="67" t="s">
        <v>1279</v>
      </c>
      <c r="C296" s="64" t="s">
        <v>1280</v>
      </c>
      <c r="D296" s="65" t="s">
        <v>2288</v>
      </c>
      <c r="E296" s="53"/>
      <c r="F296" s="66">
        <v>400</v>
      </c>
      <c r="G296" s="66"/>
      <c r="H296" s="62">
        <f>IF(F296="","",IF(AND(G296="Руб.",$J$10=1),F296/#REF!,IF(G296="Руб.",F296,F296*$J$12)))</f>
        <v>400</v>
      </c>
      <c r="I296" s="54" t="s">
        <v>1361</v>
      </c>
      <c r="L296" s="6"/>
      <c r="M296" s="152"/>
      <c r="N296" s="151"/>
      <c r="O296" s="150"/>
      <c r="P296" s="6"/>
      <c r="Q296" s="152"/>
      <c r="R296" s="6"/>
      <c r="S296" s="150"/>
      <c r="T296" s="6"/>
    </row>
    <row r="297" spans="1:20" ht="11.25" customHeight="1" outlineLevel="2">
      <c r="A297" s="63">
        <f t="shared" si="4"/>
        <v>0</v>
      </c>
      <c r="B297" s="34" t="s">
        <v>1281</v>
      </c>
      <c r="C297" s="61" t="s">
        <v>1282</v>
      </c>
      <c r="D297" s="65" t="s">
        <v>2288</v>
      </c>
      <c r="E297" s="53"/>
      <c r="F297" s="66">
        <v>510</v>
      </c>
      <c r="G297" s="66"/>
      <c r="H297" s="62">
        <f>IF(F297="","",IF(AND(G297="Руб.",$J$10=1),F297/#REF!,IF(G297="Руб.",F297,F297*$J$12)))</f>
        <v>510</v>
      </c>
      <c r="I297" s="54" t="s">
        <v>1361</v>
      </c>
      <c r="L297" s="6"/>
      <c r="M297" s="152"/>
      <c r="N297" s="151"/>
      <c r="O297" s="150"/>
      <c r="P297" s="6"/>
      <c r="Q297" s="152"/>
      <c r="R297" s="6"/>
      <c r="S297" s="150"/>
      <c r="T297" s="6"/>
    </row>
    <row r="298" spans="1:20" ht="11.25" customHeight="1" outlineLevel="2">
      <c r="A298" s="63">
        <f t="shared" si="4"/>
        <v>0</v>
      </c>
      <c r="B298" s="34" t="s">
        <v>1283</v>
      </c>
      <c r="C298" s="61" t="s">
        <v>1284</v>
      </c>
      <c r="D298" s="65" t="s">
        <v>2288</v>
      </c>
      <c r="E298" s="53"/>
      <c r="F298" s="66">
        <v>510</v>
      </c>
      <c r="G298" s="66"/>
      <c r="H298" s="62">
        <f>IF(F298="","",IF(AND(G298="Руб.",$J$10=1),F298/#REF!,IF(G298="Руб.",F298,F298*$J$12)))</f>
        <v>510</v>
      </c>
      <c r="I298" s="54" t="s">
        <v>1361</v>
      </c>
      <c r="L298" s="6"/>
      <c r="M298" s="152"/>
      <c r="N298" s="151"/>
      <c r="O298" s="150"/>
      <c r="P298" s="6"/>
      <c r="Q298" s="152"/>
      <c r="R298" s="6"/>
      <c r="S298" s="150"/>
      <c r="T298" s="6"/>
    </row>
    <row r="299" spans="1:20" ht="11.25" customHeight="1" outlineLevel="2">
      <c r="A299" s="63">
        <f t="shared" si="4"/>
        <v>0</v>
      </c>
      <c r="B299" s="34" t="s">
        <v>1285</v>
      </c>
      <c r="C299" s="61" t="s">
        <v>1286</v>
      </c>
      <c r="D299" s="65" t="s">
        <v>2288</v>
      </c>
      <c r="E299" s="53"/>
      <c r="F299" s="66">
        <v>585</v>
      </c>
      <c r="G299" s="66"/>
      <c r="H299" s="62">
        <f>IF(F299="","",IF(AND(G299="Руб.",$J$10=1),F299/#REF!,IF(G299="Руб.",F299,F299*$J$12)))</f>
        <v>585</v>
      </c>
      <c r="I299" s="54" t="s">
        <v>1361</v>
      </c>
      <c r="L299" s="6"/>
      <c r="M299" s="152"/>
      <c r="N299" s="151"/>
      <c r="O299" s="150"/>
      <c r="P299" s="6"/>
      <c r="Q299" s="152"/>
      <c r="R299" s="6"/>
      <c r="S299" s="150"/>
      <c r="T299" s="6"/>
    </row>
    <row r="300" spans="1:20" ht="11.25" customHeight="1" outlineLevel="2">
      <c r="A300" s="63">
        <f t="shared" si="4"/>
        <v>0</v>
      </c>
      <c r="B300" s="34" t="s">
        <v>1287</v>
      </c>
      <c r="C300" s="61" t="s">
        <v>1288</v>
      </c>
      <c r="D300" s="65" t="s">
        <v>2288</v>
      </c>
      <c r="E300" s="53"/>
      <c r="F300" s="66">
        <v>585</v>
      </c>
      <c r="G300" s="66"/>
      <c r="H300" s="62">
        <f>IF(F300="","",IF(AND(G300="Руб.",$J$10=1),F300/#REF!,IF(G300="Руб.",F300,F300*$J$12)))</f>
        <v>585</v>
      </c>
      <c r="I300" s="54" t="s">
        <v>1361</v>
      </c>
      <c r="L300" s="6"/>
      <c r="M300" s="152"/>
      <c r="N300" s="151"/>
      <c r="O300" s="150"/>
      <c r="P300" s="6"/>
      <c r="Q300" s="152"/>
      <c r="R300" s="6"/>
      <c r="S300" s="150"/>
      <c r="T300" s="6"/>
    </row>
    <row r="301" spans="1:20" ht="11.25" customHeight="1" outlineLevel="2">
      <c r="A301" s="63">
        <f t="shared" si="4"/>
        <v>0</v>
      </c>
      <c r="B301" s="34" t="s">
        <v>1289</v>
      </c>
      <c r="C301" s="61" t="s">
        <v>1290</v>
      </c>
      <c r="D301" s="65" t="s">
        <v>2288</v>
      </c>
      <c r="E301" s="53"/>
      <c r="F301" s="66">
        <v>620</v>
      </c>
      <c r="G301" s="66"/>
      <c r="H301" s="62">
        <f>IF(F301="","",IF(AND(G301="Руб.",$J$10=1),F301/#REF!,IF(G301="Руб.",F301,F301*$J$12)))</f>
        <v>620</v>
      </c>
      <c r="I301" s="54" t="s">
        <v>1361</v>
      </c>
      <c r="L301" s="6"/>
      <c r="M301" s="152"/>
      <c r="N301" s="151"/>
      <c r="O301" s="150"/>
      <c r="P301" s="6"/>
      <c r="Q301" s="152"/>
      <c r="R301" s="6"/>
      <c r="S301" s="150"/>
      <c r="T301" s="6"/>
    </row>
    <row r="302" spans="1:20" ht="11.25" customHeight="1" outlineLevel="2">
      <c r="A302" s="63">
        <f t="shared" si="4"/>
        <v>0</v>
      </c>
      <c r="B302" s="34" t="s">
        <v>4693</v>
      </c>
      <c r="C302" s="61" t="s">
        <v>2709</v>
      </c>
      <c r="D302" s="65" t="s">
        <v>2288</v>
      </c>
      <c r="E302" s="53"/>
      <c r="F302" s="66">
        <v>620</v>
      </c>
      <c r="G302" s="66"/>
      <c r="H302" s="62">
        <f>IF(F302="","",IF(AND(G302="Руб.",$J$10=1),F302/#REF!,IF(G302="Руб.",F302,F302*$J$12)))</f>
        <v>620</v>
      </c>
      <c r="I302" s="54" t="s">
        <v>1361</v>
      </c>
      <c r="L302" s="6"/>
      <c r="M302" s="152"/>
      <c r="N302" s="151"/>
      <c r="O302" s="150"/>
      <c r="P302" s="6"/>
      <c r="Q302" s="152"/>
      <c r="R302" s="6"/>
      <c r="S302" s="150"/>
      <c r="T302" s="6"/>
    </row>
    <row r="303" spans="1:20" ht="11.25" customHeight="1" outlineLevel="2">
      <c r="A303" s="63">
        <f t="shared" si="4"/>
        <v>0</v>
      </c>
      <c r="B303" s="34" t="s">
        <v>2710</v>
      </c>
      <c r="C303" s="61" t="s">
        <v>2711</v>
      </c>
      <c r="D303" s="65" t="s">
        <v>2288</v>
      </c>
      <c r="E303" s="53"/>
      <c r="F303" s="66">
        <v>940</v>
      </c>
      <c r="G303" s="66"/>
      <c r="H303" s="62">
        <f>IF(F303="","",IF(AND(G303="Руб.",$J$10=1),F303/#REF!,IF(G303="Руб.",F303,F303*$J$12)))</f>
        <v>940</v>
      </c>
      <c r="I303" s="54" t="s">
        <v>1361</v>
      </c>
      <c r="L303" s="6"/>
      <c r="M303" s="152"/>
      <c r="N303" s="151"/>
      <c r="O303" s="150"/>
      <c r="P303" s="6"/>
      <c r="Q303" s="152"/>
      <c r="R303" s="6"/>
      <c r="S303" s="150"/>
      <c r="T303" s="6"/>
    </row>
    <row r="304" spans="1:20" ht="11.25" customHeight="1" outlineLevel="2">
      <c r="A304" s="63">
        <f t="shared" si="4"/>
        <v>0</v>
      </c>
      <c r="B304" s="34" t="s">
        <v>2712</v>
      </c>
      <c r="C304" s="61" t="s">
        <v>2713</v>
      </c>
      <c r="D304" s="65" t="s">
        <v>2288</v>
      </c>
      <c r="E304" s="53"/>
      <c r="F304" s="66">
        <v>1000</v>
      </c>
      <c r="G304" s="66"/>
      <c r="H304" s="62">
        <f>IF(F304="","",IF(AND(G304="Руб.",$J$10=1),F304/#REF!,IF(G304="Руб.",F304,F304*$J$12)))</f>
        <v>1000</v>
      </c>
      <c r="I304" s="54" t="s">
        <v>1361</v>
      </c>
      <c r="L304" s="6"/>
      <c r="M304" s="152"/>
      <c r="N304" s="151"/>
      <c r="O304" s="150"/>
      <c r="P304" s="6"/>
      <c r="Q304" s="152"/>
      <c r="R304" s="6"/>
      <c r="S304" s="150"/>
      <c r="T304" s="6"/>
    </row>
    <row r="305" spans="1:20" ht="11.25" customHeight="1" outlineLevel="2">
      <c r="A305" s="63">
        <f t="shared" si="4"/>
        <v>0</v>
      </c>
      <c r="B305" s="34" t="s">
        <v>2714</v>
      </c>
      <c r="C305" s="61" t="s">
        <v>1988</v>
      </c>
      <c r="D305" s="65" t="s">
        <v>2288</v>
      </c>
      <c r="E305" s="53"/>
      <c r="F305" s="66">
        <v>1060</v>
      </c>
      <c r="G305" s="66"/>
      <c r="H305" s="62">
        <f>IF(F305="","",IF(AND(G305="Руб.",$J$10=1),F305/#REF!,IF(G305="Руб.",F305,F305*$J$12)))</f>
        <v>1060</v>
      </c>
      <c r="I305" s="54" t="s">
        <v>1361</v>
      </c>
      <c r="L305" s="6"/>
      <c r="M305" s="152"/>
      <c r="N305" s="151"/>
      <c r="O305" s="150"/>
      <c r="P305" s="6"/>
      <c r="Q305" s="152"/>
      <c r="R305" s="6"/>
      <c r="S305" s="150"/>
      <c r="T305" s="6"/>
    </row>
    <row r="306" spans="1:20" ht="11.25" customHeight="1" outlineLevel="2">
      <c r="A306" s="63">
        <f t="shared" si="4"/>
        <v>0</v>
      </c>
      <c r="B306" s="34" t="s">
        <v>1989</v>
      </c>
      <c r="C306" s="61" t="s">
        <v>1990</v>
      </c>
      <c r="D306" s="65" t="s">
        <v>2288</v>
      </c>
      <c r="E306" s="53"/>
      <c r="F306" s="66">
        <v>1482</v>
      </c>
      <c r="G306" s="66"/>
      <c r="H306" s="62">
        <f>IF(F306="","",IF(AND(G306="Руб.",$J$10=1),F306/#REF!,IF(G306="Руб.",F306,F306*$J$12)))</f>
        <v>1482</v>
      </c>
      <c r="I306" s="54" t="s">
        <v>1361</v>
      </c>
      <c r="L306" s="6"/>
      <c r="M306" s="152"/>
      <c r="N306" s="151"/>
      <c r="O306" s="150"/>
      <c r="P306" s="6"/>
      <c r="Q306" s="152"/>
      <c r="R306" s="6"/>
      <c r="S306" s="150"/>
      <c r="T306" s="6"/>
    </row>
    <row r="307" spans="1:20" ht="11.25" customHeight="1" outlineLevel="2">
      <c r="A307" s="63">
        <f t="shared" si="4"/>
        <v>0</v>
      </c>
      <c r="B307" s="34" t="s">
        <v>1991</v>
      </c>
      <c r="C307" s="61" t="s">
        <v>1992</v>
      </c>
      <c r="D307" s="65" t="s">
        <v>2288</v>
      </c>
      <c r="E307" s="53"/>
      <c r="F307" s="66">
        <v>1766</v>
      </c>
      <c r="G307" s="66"/>
      <c r="H307" s="62">
        <f>IF(F307="","",IF(AND(G307="Руб.",$J$10=1),F307/#REF!,IF(G307="Руб.",F307,F307*$J$12)))</f>
        <v>1766</v>
      </c>
      <c r="I307" s="54" t="s">
        <v>1361</v>
      </c>
      <c r="L307" s="6"/>
      <c r="M307" s="152"/>
      <c r="N307" s="151"/>
      <c r="O307" s="150"/>
      <c r="P307" s="6"/>
      <c r="Q307" s="152"/>
      <c r="R307" s="6"/>
      <c r="S307" s="150"/>
      <c r="T307" s="6"/>
    </row>
    <row r="308" spans="1:20" ht="11.25" customHeight="1" outlineLevel="2">
      <c r="A308" s="63">
        <f t="shared" si="4"/>
        <v>0</v>
      </c>
      <c r="B308" s="34" t="s">
        <v>1993</v>
      </c>
      <c r="C308" s="61" t="s">
        <v>1994</v>
      </c>
      <c r="D308" s="65" t="s">
        <v>2288</v>
      </c>
      <c r="E308" s="53"/>
      <c r="F308" s="66">
        <v>2280</v>
      </c>
      <c r="G308" s="66"/>
      <c r="H308" s="62">
        <f>IF(F308="","",IF(AND(G308="Руб.",$J$10=1),F308/#REF!,IF(G308="Руб.",F308,F308*$J$12)))</f>
        <v>2280</v>
      </c>
      <c r="I308" s="54" t="s">
        <v>1361</v>
      </c>
      <c r="L308" s="6"/>
      <c r="M308" s="152"/>
      <c r="N308" s="151"/>
      <c r="O308" s="150"/>
      <c r="P308" s="6"/>
      <c r="Q308" s="152"/>
      <c r="R308" s="6"/>
      <c r="S308" s="150"/>
      <c r="T308" s="6"/>
    </row>
    <row r="309" spans="1:20" ht="11.25" customHeight="1" outlineLevel="2">
      <c r="A309" s="63">
        <f t="shared" si="4"/>
        <v>0</v>
      </c>
      <c r="B309" s="34" t="s">
        <v>1995</v>
      </c>
      <c r="C309" s="61" t="s">
        <v>1996</v>
      </c>
      <c r="D309" s="65" t="s">
        <v>2288</v>
      </c>
      <c r="E309" s="53"/>
      <c r="F309" s="66">
        <v>2635</v>
      </c>
      <c r="G309" s="66"/>
      <c r="H309" s="62">
        <f>IF(F309="","",IF(AND(G309="Руб.",$J$10=1),F309/#REF!,IF(G309="Руб.",F309,F309*$J$12)))</f>
        <v>2635</v>
      </c>
      <c r="I309" s="54" t="s">
        <v>1361</v>
      </c>
      <c r="L309" s="6"/>
      <c r="M309" s="152"/>
      <c r="N309" s="151"/>
      <c r="O309" s="150"/>
      <c r="P309" s="6"/>
      <c r="Q309" s="152"/>
      <c r="R309" s="6"/>
      <c r="S309" s="150"/>
      <c r="T309" s="6"/>
    </row>
    <row r="310" spans="1:20" ht="11.25" customHeight="1" outlineLevel="2">
      <c r="A310" s="63">
        <f t="shared" si="4"/>
        <v>0</v>
      </c>
      <c r="B310" s="34" t="s">
        <v>1997</v>
      </c>
      <c r="C310" s="61" t="s">
        <v>1998</v>
      </c>
      <c r="D310" s="65" t="s">
        <v>2288</v>
      </c>
      <c r="E310" s="53"/>
      <c r="F310" s="66">
        <v>3040</v>
      </c>
      <c r="G310" s="66"/>
      <c r="H310" s="62">
        <f>IF(F310="","",IF(AND(G310="Руб.",$J$10=1),F310/#REF!,IF(G310="Руб.",F310,F310*$J$12)))</f>
        <v>3040</v>
      </c>
      <c r="I310" s="54" t="s">
        <v>1361</v>
      </c>
      <c r="L310" s="6"/>
      <c r="M310" s="152"/>
      <c r="N310" s="151"/>
      <c r="O310" s="150"/>
      <c r="P310" s="6"/>
      <c r="Q310" s="152"/>
      <c r="R310" s="6"/>
      <c r="S310" s="150"/>
      <c r="T310" s="6"/>
    </row>
    <row r="311" spans="1:20" ht="11.25" customHeight="1" outlineLevel="2">
      <c r="A311" s="63">
        <f t="shared" si="4"/>
        <v>0</v>
      </c>
      <c r="B311" s="34" t="s">
        <v>1999</v>
      </c>
      <c r="C311" s="61" t="s">
        <v>2000</v>
      </c>
      <c r="D311" s="65" t="s">
        <v>2288</v>
      </c>
      <c r="E311" s="53"/>
      <c r="F311" s="66">
        <v>1185</v>
      </c>
      <c r="G311" s="66"/>
      <c r="H311" s="62">
        <f>IF(F311="","",IF(AND(G311="Руб.",$J$10=1),F311/#REF!,IF(G311="Руб.",F311,F311*$J$12)))</f>
        <v>1185</v>
      </c>
      <c r="I311" s="54" t="s">
        <v>1361</v>
      </c>
      <c r="L311" s="6"/>
      <c r="M311" s="152"/>
      <c r="N311" s="151"/>
      <c r="O311" s="150"/>
      <c r="P311" s="6"/>
      <c r="Q311" s="152"/>
      <c r="R311" s="6"/>
      <c r="S311" s="150"/>
      <c r="T311" s="6"/>
    </row>
    <row r="312" spans="1:20" ht="11.25" customHeight="1" outlineLevel="2">
      <c r="A312" s="63">
        <f t="shared" si="4"/>
        <v>0</v>
      </c>
      <c r="B312" s="34" t="s">
        <v>2001</v>
      </c>
      <c r="C312" s="61" t="s">
        <v>2002</v>
      </c>
      <c r="D312" s="65" t="s">
        <v>2288</v>
      </c>
      <c r="E312" s="53"/>
      <c r="F312" s="66">
        <v>1395</v>
      </c>
      <c r="G312" s="66"/>
      <c r="H312" s="62">
        <f>IF(F312="","",IF(AND(G312="Руб.",$J$10=1),F312/#REF!,IF(G312="Руб.",F312,F312*$J$12)))</f>
        <v>1395</v>
      </c>
      <c r="I312" s="54" t="s">
        <v>1361</v>
      </c>
      <c r="L312" s="6"/>
      <c r="M312" s="152"/>
      <c r="N312" s="151"/>
      <c r="O312" s="150"/>
      <c r="P312" s="6"/>
      <c r="Q312" s="152"/>
      <c r="R312" s="6"/>
      <c r="S312" s="150"/>
      <c r="T312" s="6"/>
    </row>
    <row r="313" spans="1:20" ht="11.25" customHeight="1" outlineLevel="2">
      <c r="A313" s="63">
        <f t="shared" si="4"/>
        <v>0</v>
      </c>
      <c r="B313" s="34" t="s">
        <v>2003</v>
      </c>
      <c r="C313" s="61" t="s">
        <v>2004</v>
      </c>
      <c r="D313" s="65" t="s">
        <v>2288</v>
      </c>
      <c r="E313" s="53"/>
      <c r="F313" s="66">
        <v>2100</v>
      </c>
      <c r="G313" s="66"/>
      <c r="H313" s="62">
        <f>IF(F313="","",IF(AND(G313="Руб.",$J$10=1),F313/#REF!,IF(G313="Руб.",F313,F313*$J$12)))</f>
        <v>2100</v>
      </c>
      <c r="I313" s="54" t="s">
        <v>1361</v>
      </c>
      <c r="L313" s="6"/>
      <c r="M313" s="152"/>
      <c r="N313" s="151"/>
      <c r="O313" s="150"/>
      <c r="P313" s="6"/>
      <c r="Q313" s="152"/>
      <c r="R313" s="6"/>
      <c r="S313" s="150"/>
      <c r="T313" s="6"/>
    </row>
    <row r="314" spans="1:20" ht="11.25" customHeight="1" outlineLevel="2">
      <c r="A314" s="63">
        <f t="shared" si="4"/>
        <v>0</v>
      </c>
      <c r="B314" s="34" t="s">
        <v>2005</v>
      </c>
      <c r="C314" s="61" t="s">
        <v>2006</v>
      </c>
      <c r="D314" s="65" t="s">
        <v>2288</v>
      </c>
      <c r="E314" s="53"/>
      <c r="F314" s="66">
        <v>2500</v>
      </c>
      <c r="G314" s="66"/>
      <c r="H314" s="62">
        <f>IF(F314="","",IF(AND(G314="Руб.",$J$10=1),F314/#REF!,IF(G314="Руб.",F314,F314*$J$12)))</f>
        <v>2500</v>
      </c>
      <c r="I314" s="54" t="s">
        <v>1361</v>
      </c>
      <c r="L314" s="6"/>
      <c r="M314" s="152"/>
      <c r="N314" s="151"/>
      <c r="O314" s="150"/>
      <c r="P314" s="6"/>
      <c r="Q314" s="152"/>
      <c r="R314" s="6"/>
      <c r="S314" s="150"/>
      <c r="T314" s="6"/>
    </row>
    <row r="315" spans="1:20" ht="11.25" customHeight="1" outlineLevel="2">
      <c r="A315" s="63">
        <f t="shared" si="4"/>
        <v>0</v>
      </c>
      <c r="B315" s="34" t="s">
        <v>2007</v>
      </c>
      <c r="C315" s="61" t="s">
        <v>2338</v>
      </c>
      <c r="D315" s="65" t="s">
        <v>2288</v>
      </c>
      <c r="E315" s="53"/>
      <c r="F315" s="66">
        <v>2760</v>
      </c>
      <c r="G315" s="66"/>
      <c r="H315" s="62">
        <f>IF(F315="","",IF(AND(G315="Руб.",$J$10=1),F315/#REF!,IF(G315="Руб.",F315,F315*$J$12)))</f>
        <v>2760</v>
      </c>
      <c r="I315" s="54" t="s">
        <v>1361</v>
      </c>
      <c r="L315" s="6"/>
      <c r="M315" s="152"/>
      <c r="N315" s="151"/>
      <c r="O315" s="150"/>
      <c r="P315" s="6"/>
      <c r="Q315" s="152"/>
      <c r="R315" s="6"/>
      <c r="S315" s="150"/>
      <c r="T315" s="6"/>
    </row>
    <row r="316" spans="1:20" ht="11.25" customHeight="1" outlineLevel="2">
      <c r="A316" s="63">
        <f t="shared" si="4"/>
        <v>0</v>
      </c>
      <c r="B316" s="67" t="s">
        <v>2339</v>
      </c>
      <c r="C316" s="137" t="s">
        <v>2340</v>
      </c>
      <c r="D316" s="65" t="s">
        <v>2288</v>
      </c>
      <c r="E316" s="53"/>
      <c r="F316" s="66">
        <v>750</v>
      </c>
      <c r="G316" s="66"/>
      <c r="H316" s="62">
        <f>IF(F316="","",IF(AND(G316="Руб.",$J$10=1),F316/#REF!,IF(G316="Руб.",F316,F316*$J$12)))</f>
        <v>750</v>
      </c>
      <c r="I316" s="54" t="s">
        <v>1361</v>
      </c>
      <c r="L316" s="6"/>
      <c r="M316" s="152"/>
      <c r="N316" s="151"/>
      <c r="O316" s="150"/>
      <c r="P316" s="6"/>
      <c r="Q316" s="152"/>
      <c r="R316" s="6"/>
      <c r="S316" s="150"/>
      <c r="T316" s="6"/>
    </row>
    <row r="317" spans="1:20" ht="11.25" customHeight="1" outlineLevel="2">
      <c r="A317" s="63">
        <f t="shared" si="4"/>
        <v>0</v>
      </c>
      <c r="B317" s="67" t="s">
        <v>2555</v>
      </c>
      <c r="C317" s="61" t="s">
        <v>2556</v>
      </c>
      <c r="D317" s="65" t="s">
        <v>2288</v>
      </c>
      <c r="E317" s="53"/>
      <c r="F317" s="66">
        <v>750</v>
      </c>
      <c r="G317" s="66"/>
      <c r="H317" s="62">
        <f>IF(F317="","",IF(AND(G317="Руб.",$J$10=1),F317/#REF!,IF(G317="Руб.",F317,F317*$J$12)))</f>
        <v>750</v>
      </c>
      <c r="I317" s="54" t="s">
        <v>1361</v>
      </c>
      <c r="L317" s="6"/>
      <c r="M317" s="152"/>
      <c r="N317" s="151"/>
      <c r="O317" s="150"/>
      <c r="P317" s="6"/>
      <c r="Q317" s="152"/>
      <c r="R317" s="6"/>
      <c r="S317" s="150"/>
      <c r="T317" s="6"/>
    </row>
    <row r="318" spans="1:20" ht="11.25" customHeight="1" outlineLevel="2">
      <c r="A318" s="63">
        <f t="shared" si="4"/>
        <v>0</v>
      </c>
      <c r="B318" s="67" t="s">
        <v>2557</v>
      </c>
      <c r="C318" s="61" t="s">
        <v>2558</v>
      </c>
      <c r="D318" s="65" t="s">
        <v>2288</v>
      </c>
      <c r="E318" s="53"/>
      <c r="F318" s="66">
        <v>940</v>
      </c>
      <c r="G318" s="66"/>
      <c r="H318" s="62">
        <f>IF(F318="","",IF(AND(G318="Руб.",$J$10=1),F318/#REF!,IF(G318="Руб.",F318,F318*$J$12)))</f>
        <v>940</v>
      </c>
      <c r="I318" s="54" t="s">
        <v>1361</v>
      </c>
      <c r="L318" s="6"/>
      <c r="M318" s="152"/>
      <c r="N318" s="151"/>
      <c r="O318" s="150"/>
      <c r="P318" s="6"/>
      <c r="Q318" s="152"/>
      <c r="R318" s="6"/>
      <c r="S318" s="150"/>
      <c r="T318" s="6"/>
    </row>
    <row r="319" spans="1:20" ht="11.25" customHeight="1" outlineLevel="2">
      <c r="A319" s="63">
        <f t="shared" si="4"/>
        <v>0</v>
      </c>
      <c r="B319" s="67" t="s">
        <v>2559</v>
      </c>
      <c r="C319" s="61" t="s">
        <v>2560</v>
      </c>
      <c r="D319" s="65" t="s">
        <v>2288</v>
      </c>
      <c r="E319" s="53"/>
      <c r="F319" s="66">
        <v>960</v>
      </c>
      <c r="G319" s="66"/>
      <c r="H319" s="62">
        <f>IF(F319="","",IF(AND(G319="Руб.",$J$10=1),F319/#REF!,IF(G319="Руб.",F319,F319*$J$12)))</f>
        <v>960</v>
      </c>
      <c r="I319" s="54" t="s">
        <v>1361</v>
      </c>
      <c r="L319" s="6"/>
      <c r="M319" s="152"/>
      <c r="N319" s="151"/>
      <c r="O319" s="150"/>
      <c r="P319" s="6"/>
      <c r="Q319" s="152"/>
      <c r="R319" s="6"/>
      <c r="S319" s="150"/>
      <c r="T319" s="6"/>
    </row>
    <row r="320" spans="1:20" ht="11.25" customHeight="1" outlineLevel="2">
      <c r="A320" s="63">
        <f t="shared" si="4"/>
        <v>0</v>
      </c>
      <c r="B320" s="67" t="s">
        <v>2561</v>
      </c>
      <c r="C320" s="61" t="s">
        <v>2562</v>
      </c>
      <c r="D320" s="65" t="s">
        <v>2288</v>
      </c>
      <c r="E320" s="53"/>
      <c r="F320" s="66">
        <v>1450</v>
      </c>
      <c r="G320" s="66"/>
      <c r="H320" s="62">
        <f>IF(F320="","",IF(AND(G320="Руб.",$J$10=1),F320/#REF!,IF(G320="Руб.",F320,F320*$J$12)))</f>
        <v>1450</v>
      </c>
      <c r="I320" s="54" t="s">
        <v>1361</v>
      </c>
      <c r="L320" s="6"/>
      <c r="M320" s="152"/>
      <c r="N320" s="151"/>
      <c r="O320" s="150"/>
      <c r="P320" s="6"/>
      <c r="Q320" s="152"/>
      <c r="R320" s="6"/>
      <c r="S320" s="150"/>
      <c r="T320" s="6"/>
    </row>
    <row r="321" spans="1:20" ht="11.25" customHeight="1" outlineLevel="2">
      <c r="A321" s="63">
        <f t="shared" si="4"/>
        <v>0</v>
      </c>
      <c r="B321" s="67" t="s">
        <v>2563</v>
      </c>
      <c r="C321" s="61" t="s">
        <v>4304</v>
      </c>
      <c r="D321" s="65" t="s">
        <v>2288</v>
      </c>
      <c r="E321" s="53"/>
      <c r="F321" s="66">
        <v>1560</v>
      </c>
      <c r="G321" s="66"/>
      <c r="H321" s="62">
        <f>IF(F321="","",IF(AND(G321="Руб.",$J$10=1),F321/#REF!,IF(G321="Руб.",F321,F321*$J$12)))</f>
        <v>1560</v>
      </c>
      <c r="I321" s="54" t="s">
        <v>1361</v>
      </c>
      <c r="L321" s="6"/>
      <c r="M321" s="152"/>
      <c r="N321" s="151"/>
      <c r="O321" s="150"/>
      <c r="P321" s="6"/>
      <c r="Q321" s="152"/>
      <c r="R321" s="6"/>
      <c r="S321" s="150"/>
      <c r="T321" s="6"/>
    </row>
    <row r="322" spans="1:20" ht="11.25" customHeight="1" outlineLevel="2">
      <c r="A322" s="63">
        <f t="shared" si="4"/>
        <v>0</v>
      </c>
      <c r="B322" s="67" t="s">
        <v>4305</v>
      </c>
      <c r="C322" s="61" t="s">
        <v>4306</v>
      </c>
      <c r="D322" s="65" t="s">
        <v>2288</v>
      </c>
      <c r="E322" s="53"/>
      <c r="F322" s="66">
        <v>1585</v>
      </c>
      <c r="G322" s="66"/>
      <c r="H322" s="62">
        <f>IF(F322="","",IF(AND(G322="Руб.",$J$10=1),F322/#REF!,IF(G322="Руб.",F322,F322*$J$12)))</f>
        <v>1585</v>
      </c>
      <c r="I322" s="54" t="s">
        <v>1361</v>
      </c>
      <c r="L322" s="6"/>
      <c r="M322" s="152"/>
      <c r="N322" s="151"/>
      <c r="O322" s="150"/>
      <c r="P322" s="6"/>
      <c r="Q322" s="152"/>
      <c r="R322" s="6"/>
      <c r="S322" s="150"/>
      <c r="T322" s="6"/>
    </row>
    <row r="323" spans="1:20" ht="11.25" customHeight="1" outlineLevel="2">
      <c r="A323" s="63">
        <f t="shared" si="4"/>
        <v>0</v>
      </c>
      <c r="B323" s="67" t="s">
        <v>4307</v>
      </c>
      <c r="C323" s="61" t="s">
        <v>4308</v>
      </c>
      <c r="D323" s="65" t="s">
        <v>2288</v>
      </c>
      <c r="E323" s="53"/>
      <c r="F323" s="66">
        <v>450</v>
      </c>
      <c r="G323" s="66"/>
      <c r="H323" s="62">
        <f>IF(F323="","",IF(AND(G323="Руб.",$J$10=1),F323/#REF!,IF(G323="Руб.",F323,F323*$J$12)))</f>
        <v>450</v>
      </c>
      <c r="I323" s="54" t="s">
        <v>1361</v>
      </c>
      <c r="L323" s="6"/>
      <c r="M323" s="152"/>
      <c r="N323" s="151"/>
      <c r="O323" s="150"/>
      <c r="P323" s="6"/>
      <c r="Q323" s="152"/>
      <c r="R323" s="6"/>
      <c r="S323" s="150"/>
      <c r="T323" s="6"/>
    </row>
    <row r="324" spans="1:20" ht="11.25" customHeight="1" outlineLevel="2">
      <c r="A324" s="63">
        <f t="shared" si="4"/>
        <v>0</v>
      </c>
      <c r="B324" s="67" t="s">
        <v>4309</v>
      </c>
      <c r="C324" s="61" t="s">
        <v>4310</v>
      </c>
      <c r="D324" s="65" t="s">
        <v>2288</v>
      </c>
      <c r="E324" s="53"/>
      <c r="F324" s="66">
        <v>470</v>
      </c>
      <c r="G324" s="66"/>
      <c r="H324" s="62">
        <f>IF(F324="","",IF(AND(G324="Руб.",$J$10=1),F324/#REF!,IF(G324="Руб.",F324,F324*$J$12)))</f>
        <v>470</v>
      </c>
      <c r="I324" s="54" t="s">
        <v>1361</v>
      </c>
      <c r="L324" s="6"/>
      <c r="M324" s="152"/>
      <c r="N324" s="151"/>
      <c r="O324" s="150"/>
      <c r="P324" s="6"/>
      <c r="Q324" s="152"/>
      <c r="R324" s="6"/>
      <c r="S324" s="150"/>
      <c r="T324" s="6"/>
    </row>
    <row r="325" spans="1:20" ht="11.25" customHeight="1" outlineLevel="2">
      <c r="A325" s="63">
        <f t="shared" si="4"/>
        <v>0</v>
      </c>
      <c r="B325" s="67" t="s">
        <v>4311</v>
      </c>
      <c r="C325" s="61" t="s">
        <v>4312</v>
      </c>
      <c r="D325" s="65" t="s">
        <v>2288</v>
      </c>
      <c r="E325" s="53"/>
      <c r="F325" s="66">
        <v>490</v>
      </c>
      <c r="G325" s="66"/>
      <c r="H325" s="62">
        <f>IF(F325="","",IF(AND(G325="Руб.",$J$10=1),F325/#REF!,IF(G325="Руб.",F325,F325*$J$12)))</f>
        <v>490</v>
      </c>
      <c r="I325" s="54" t="s">
        <v>1361</v>
      </c>
      <c r="L325" s="6"/>
      <c r="M325" s="152"/>
      <c r="N325" s="151"/>
      <c r="O325" s="150"/>
      <c r="P325" s="6"/>
      <c r="Q325" s="152"/>
      <c r="R325" s="6"/>
      <c r="S325" s="150"/>
      <c r="T325" s="6"/>
    </row>
    <row r="326" spans="1:20" ht="11.25" customHeight="1" outlineLevel="2">
      <c r="A326" s="63">
        <f t="shared" si="4"/>
        <v>0</v>
      </c>
      <c r="B326" s="67" t="s">
        <v>4313</v>
      </c>
      <c r="C326" s="61" t="s">
        <v>4314</v>
      </c>
      <c r="D326" s="65" t="s">
        <v>2288</v>
      </c>
      <c r="E326" s="53"/>
      <c r="F326" s="66">
        <v>775</v>
      </c>
      <c r="G326" s="66"/>
      <c r="H326" s="62">
        <f>IF(F326="","",IF(AND(G326="Руб.",$J$10=1),F326/#REF!,IF(G326="Руб.",F326,F326*$J$12)))</f>
        <v>775</v>
      </c>
      <c r="I326" s="54" t="s">
        <v>1361</v>
      </c>
      <c r="L326" s="6"/>
      <c r="M326" s="152"/>
      <c r="N326" s="151"/>
      <c r="O326" s="150"/>
      <c r="P326" s="6"/>
      <c r="Q326" s="152"/>
      <c r="R326" s="6"/>
      <c r="S326" s="150"/>
      <c r="T326" s="6"/>
    </row>
    <row r="327" spans="1:20" ht="11.25" customHeight="1" outlineLevel="2">
      <c r="A327" s="63">
        <f t="shared" si="4"/>
        <v>0</v>
      </c>
      <c r="B327" s="67" t="s">
        <v>4315</v>
      </c>
      <c r="C327" s="61" t="s">
        <v>4316</v>
      </c>
      <c r="D327" s="65" t="s">
        <v>2288</v>
      </c>
      <c r="E327" s="53"/>
      <c r="F327" s="66">
        <v>890</v>
      </c>
      <c r="G327" s="66"/>
      <c r="H327" s="62">
        <f>IF(F327="","",IF(AND(G327="Руб.",$J$10=1),F327/#REF!,IF(G327="Руб.",F327,F327*$J$12)))</f>
        <v>890</v>
      </c>
      <c r="I327" s="54" t="s">
        <v>1361</v>
      </c>
      <c r="L327" s="6"/>
      <c r="M327" s="152"/>
      <c r="N327" s="151"/>
      <c r="O327" s="150"/>
      <c r="P327" s="6"/>
      <c r="Q327" s="152"/>
      <c r="R327" s="6"/>
      <c r="S327" s="150"/>
      <c r="T327" s="6"/>
    </row>
    <row r="328" spans="1:20" ht="11.25" customHeight="1" outlineLevel="2">
      <c r="A328" s="63">
        <f t="shared" si="4"/>
        <v>0</v>
      </c>
      <c r="B328" s="67" t="s">
        <v>4317</v>
      </c>
      <c r="C328" s="61" t="s">
        <v>4318</v>
      </c>
      <c r="D328" s="65" t="s">
        <v>2288</v>
      </c>
      <c r="E328" s="53"/>
      <c r="F328" s="66">
        <v>960</v>
      </c>
      <c r="G328" s="66"/>
      <c r="H328" s="62">
        <f>IF(F328="","",IF(AND(G328="Руб.",$J$10=1),F328/#REF!,IF(G328="Руб.",F328,F328*$J$12)))</f>
        <v>960</v>
      </c>
      <c r="I328" s="54" t="s">
        <v>1361</v>
      </c>
      <c r="L328" s="6"/>
      <c r="M328" s="152"/>
      <c r="N328" s="151"/>
      <c r="O328" s="150"/>
      <c r="P328" s="6"/>
      <c r="Q328" s="152"/>
      <c r="R328" s="6"/>
      <c r="S328" s="150"/>
      <c r="T328" s="6"/>
    </row>
    <row r="329" spans="1:20" ht="11.25" customHeight="1" outlineLevel="2">
      <c r="A329" s="63">
        <f t="shared" si="4"/>
        <v>0</v>
      </c>
      <c r="B329" s="67" t="s">
        <v>4319</v>
      </c>
      <c r="C329" s="61" t="s">
        <v>4320</v>
      </c>
      <c r="D329" s="65" t="s">
        <v>2288</v>
      </c>
      <c r="E329" s="53"/>
      <c r="F329" s="66">
        <v>1040</v>
      </c>
      <c r="G329" s="66"/>
      <c r="H329" s="62">
        <f>IF(F329="","",IF(AND(G329="Руб.",$J$10=1),F329/#REF!,IF(G329="Руб.",F329,F329*$J$12)))</f>
        <v>1040</v>
      </c>
      <c r="I329" s="54" t="s">
        <v>1361</v>
      </c>
      <c r="L329" s="6"/>
      <c r="M329" s="152"/>
      <c r="N329" s="151"/>
      <c r="O329" s="150"/>
      <c r="P329" s="6"/>
      <c r="Q329" s="152"/>
      <c r="R329" s="6"/>
      <c r="S329" s="150"/>
      <c r="T329" s="6"/>
    </row>
    <row r="330" spans="1:20" ht="11.25" customHeight="1" outlineLevel="2">
      <c r="A330" s="63">
        <f t="shared" si="4"/>
        <v>0</v>
      </c>
      <c r="B330" s="67" t="s">
        <v>4321</v>
      </c>
      <c r="C330" s="61" t="s">
        <v>4322</v>
      </c>
      <c r="D330" s="65" t="s">
        <v>2288</v>
      </c>
      <c r="E330" s="53"/>
      <c r="F330" s="66">
        <v>1300</v>
      </c>
      <c r="G330" s="66"/>
      <c r="H330" s="62">
        <f>IF(F330="","",IF(AND(G330="Руб.",$J$10=1),F330/#REF!,IF(G330="Руб.",F330,F330*$J$12)))</f>
        <v>1300</v>
      </c>
      <c r="I330" s="54" t="s">
        <v>1361</v>
      </c>
      <c r="L330" s="6"/>
      <c r="M330" s="152"/>
      <c r="N330" s="151"/>
      <c r="O330" s="150"/>
      <c r="P330" s="6"/>
      <c r="Q330" s="152"/>
      <c r="R330" s="6"/>
      <c r="S330" s="150"/>
      <c r="T330" s="6"/>
    </row>
    <row r="331" spans="1:20" ht="11.25" customHeight="1" outlineLevel="2">
      <c r="A331" s="63">
        <f t="shared" si="4"/>
        <v>0</v>
      </c>
      <c r="B331" s="67" t="s">
        <v>4323</v>
      </c>
      <c r="C331" s="61" t="s">
        <v>4324</v>
      </c>
      <c r="D331" s="65" t="s">
        <v>2288</v>
      </c>
      <c r="E331" s="53"/>
      <c r="F331" s="66">
        <v>1340</v>
      </c>
      <c r="G331" s="66"/>
      <c r="H331" s="62">
        <f>IF(F331="","",IF(AND(G331="Руб.",$J$10=1),F331/#REF!,IF(G331="Руб.",F331,F331*$J$12)))</f>
        <v>1340</v>
      </c>
      <c r="I331" s="54" t="s">
        <v>1361</v>
      </c>
      <c r="L331" s="6"/>
      <c r="M331" s="152"/>
      <c r="N331" s="151"/>
      <c r="O331" s="150"/>
      <c r="P331" s="6"/>
      <c r="Q331" s="152"/>
      <c r="R331" s="6"/>
      <c r="S331" s="150"/>
      <c r="T331" s="6"/>
    </row>
    <row r="332" spans="1:20" ht="11.25" customHeight="1" outlineLevel="2">
      <c r="A332" s="63">
        <f t="shared" si="4"/>
        <v>0</v>
      </c>
      <c r="B332" s="67" t="s">
        <v>4325</v>
      </c>
      <c r="C332" s="61" t="s">
        <v>4326</v>
      </c>
      <c r="D332" s="65" t="s">
        <v>2288</v>
      </c>
      <c r="E332" s="53"/>
      <c r="F332" s="66">
        <v>1570</v>
      </c>
      <c r="G332" s="66"/>
      <c r="H332" s="62">
        <f>IF(F332="","",IF(AND(G332="Руб.",$J$10=1),F332/#REF!,IF(G332="Руб.",F332,F332*$J$12)))</f>
        <v>1570</v>
      </c>
      <c r="I332" s="54" t="s">
        <v>1361</v>
      </c>
      <c r="L332" s="6"/>
      <c r="M332" s="152"/>
      <c r="N332" s="151"/>
      <c r="O332" s="150"/>
      <c r="P332" s="6"/>
      <c r="Q332" s="152"/>
      <c r="R332" s="6"/>
      <c r="S332" s="150"/>
      <c r="T332" s="6"/>
    </row>
    <row r="333" spans="1:20" ht="11.25" customHeight="1" outlineLevel="2">
      <c r="A333" s="63">
        <f t="shared" si="4"/>
        <v>0</v>
      </c>
      <c r="B333" s="67" t="s">
        <v>4327</v>
      </c>
      <c r="C333" s="61" t="s">
        <v>4328</v>
      </c>
      <c r="D333" s="65" t="s">
        <v>2288</v>
      </c>
      <c r="E333" s="53"/>
      <c r="F333" s="66">
        <v>1580</v>
      </c>
      <c r="G333" s="66"/>
      <c r="H333" s="62">
        <f>IF(F333="","",IF(AND(G333="Руб.",$J$10=1),F333/#REF!,IF(G333="Руб.",F333,F333*$J$12)))</f>
        <v>1580</v>
      </c>
      <c r="I333" s="54" t="s">
        <v>1361</v>
      </c>
      <c r="L333" s="6"/>
      <c r="M333" s="152"/>
      <c r="N333" s="151"/>
      <c r="O333" s="150"/>
      <c r="P333" s="6"/>
      <c r="Q333" s="152"/>
      <c r="R333" s="6"/>
      <c r="S333" s="150"/>
      <c r="T333" s="6"/>
    </row>
    <row r="334" spans="1:20" ht="11.25" customHeight="1" outlineLevel="2">
      <c r="A334" s="63">
        <f t="shared" si="4"/>
        <v>0</v>
      </c>
      <c r="B334" s="67" t="s">
        <v>4329</v>
      </c>
      <c r="C334" s="61" t="s">
        <v>4330</v>
      </c>
      <c r="D334" s="65" t="s">
        <v>2288</v>
      </c>
      <c r="E334" s="53"/>
      <c r="F334" s="66">
        <v>1750</v>
      </c>
      <c r="G334" s="66"/>
      <c r="H334" s="62">
        <f>IF(F334="","",IF(AND(G334="Руб.",$J$10=1),F334/#REF!,IF(G334="Руб.",F334,F334*$J$12)))</f>
        <v>1750</v>
      </c>
      <c r="I334" s="54" t="s">
        <v>1361</v>
      </c>
      <c r="L334" s="6"/>
      <c r="M334" s="152"/>
      <c r="N334" s="151"/>
      <c r="O334" s="150"/>
      <c r="P334" s="6"/>
      <c r="Q334" s="152"/>
      <c r="R334" s="6"/>
      <c r="S334" s="150"/>
      <c r="T334" s="6"/>
    </row>
    <row r="335" spans="1:20" ht="11.25" customHeight="1" outlineLevel="2">
      <c r="A335" s="63">
        <f t="shared" si="4"/>
        <v>0</v>
      </c>
      <c r="B335" s="67" t="s">
        <v>4331</v>
      </c>
      <c r="C335" s="61" t="s">
        <v>4332</v>
      </c>
      <c r="D335" s="65" t="s">
        <v>2288</v>
      </c>
      <c r="E335" s="53"/>
      <c r="F335" s="66">
        <v>1450</v>
      </c>
      <c r="G335" s="66"/>
      <c r="H335" s="62">
        <f>IF(F335="","",IF(AND(G335="Руб.",$J$10=1),F335/#REF!,IF(G335="Руб.",F335,F335*$J$12)))</f>
        <v>1450</v>
      </c>
      <c r="I335" s="54" t="s">
        <v>1361</v>
      </c>
      <c r="L335" s="6"/>
      <c r="M335" s="152"/>
      <c r="N335" s="151"/>
      <c r="O335" s="150"/>
      <c r="P335" s="6"/>
      <c r="Q335" s="152"/>
      <c r="R335" s="6"/>
      <c r="S335" s="150"/>
      <c r="T335" s="6"/>
    </row>
    <row r="336" spans="1:20" ht="11.25" customHeight="1" outlineLevel="2">
      <c r="A336" s="63">
        <f t="shared" si="4"/>
        <v>0</v>
      </c>
      <c r="B336" s="67" t="s">
        <v>4333</v>
      </c>
      <c r="C336" s="61" t="s">
        <v>4334</v>
      </c>
      <c r="D336" s="65" t="s">
        <v>2288</v>
      </c>
      <c r="E336" s="53"/>
      <c r="F336" s="66">
        <v>1500</v>
      </c>
      <c r="G336" s="66"/>
      <c r="H336" s="62">
        <f>IF(F336="","",IF(AND(G336="Руб.",$J$10=1),F336/#REF!,IF(G336="Руб.",F336,F336*$J$12)))</f>
        <v>1500</v>
      </c>
      <c r="I336" s="54" t="s">
        <v>1361</v>
      </c>
      <c r="L336" s="6"/>
      <c r="M336" s="152"/>
      <c r="N336" s="151"/>
      <c r="O336" s="150"/>
      <c r="P336" s="6"/>
      <c r="Q336" s="152"/>
      <c r="R336" s="6"/>
      <c r="S336" s="150"/>
      <c r="T336" s="6"/>
    </row>
    <row r="337" spans="1:20" ht="11.25" customHeight="1" outlineLevel="2">
      <c r="A337" s="63">
        <f t="shared" si="4"/>
        <v>0</v>
      </c>
      <c r="B337" s="67" t="s">
        <v>4335</v>
      </c>
      <c r="C337" s="61" t="s">
        <v>4336</v>
      </c>
      <c r="D337" s="65" t="s">
        <v>2288</v>
      </c>
      <c r="E337" s="53"/>
      <c r="F337" s="66">
        <v>1760</v>
      </c>
      <c r="G337" s="66"/>
      <c r="H337" s="62">
        <f>IF(F337="","",IF(AND(G337="Руб.",$J$10=1),F337/#REF!,IF(G337="Руб.",F337,F337*$J$12)))</f>
        <v>1760</v>
      </c>
      <c r="I337" s="54" t="s">
        <v>1361</v>
      </c>
      <c r="L337" s="6"/>
      <c r="M337" s="152"/>
      <c r="N337" s="151"/>
      <c r="O337" s="150"/>
      <c r="P337" s="6"/>
      <c r="Q337" s="152"/>
      <c r="R337" s="6"/>
      <c r="S337" s="150"/>
      <c r="T337" s="6"/>
    </row>
    <row r="338" spans="1:20" ht="11.25" customHeight="1" outlineLevel="2">
      <c r="A338" s="63">
        <f t="shared" si="4"/>
        <v>0</v>
      </c>
      <c r="B338" s="67" t="s">
        <v>4337</v>
      </c>
      <c r="C338" s="61" t="s">
        <v>4338</v>
      </c>
      <c r="D338" s="65" t="s">
        <v>2288</v>
      </c>
      <c r="E338" s="53"/>
      <c r="F338" s="66">
        <v>2080</v>
      </c>
      <c r="G338" s="66"/>
      <c r="H338" s="62">
        <f>IF(F338="","",IF(AND(G338="Руб.",$J$10=1),F338/#REF!,IF(G338="Руб.",F338,F338*$J$12)))</f>
        <v>2080</v>
      </c>
      <c r="I338" s="54" t="s">
        <v>1361</v>
      </c>
      <c r="L338" s="6"/>
      <c r="M338" s="152"/>
      <c r="N338" s="151"/>
      <c r="O338" s="150"/>
      <c r="P338" s="6"/>
      <c r="Q338" s="152"/>
      <c r="R338" s="6"/>
      <c r="S338" s="150"/>
      <c r="T338" s="6"/>
    </row>
    <row r="339" spans="1:20" ht="11.25" customHeight="1" outlineLevel="2">
      <c r="A339" s="63">
        <f t="shared" si="4"/>
        <v>0</v>
      </c>
      <c r="B339" s="67" t="s">
        <v>4339</v>
      </c>
      <c r="C339" s="61" t="s">
        <v>4340</v>
      </c>
      <c r="D339" s="65" t="s">
        <v>2288</v>
      </c>
      <c r="E339" s="53"/>
      <c r="F339" s="66">
        <v>2240</v>
      </c>
      <c r="G339" s="66"/>
      <c r="H339" s="62">
        <f>IF(F339="","",IF(AND(G339="Руб.",$J$10=1),F339/#REF!,IF(G339="Руб.",F339,F339*$J$12)))</f>
        <v>2240</v>
      </c>
      <c r="I339" s="54" t="s">
        <v>1361</v>
      </c>
      <c r="L339" s="6"/>
      <c r="M339" s="152"/>
      <c r="N339" s="151"/>
      <c r="O339" s="150"/>
      <c r="P339" s="6"/>
      <c r="Q339" s="152"/>
      <c r="R339" s="6"/>
      <c r="S339" s="150"/>
      <c r="T339" s="6"/>
    </row>
    <row r="340" spans="1:20" ht="11.25" customHeight="1" outlineLevel="2">
      <c r="A340" s="63">
        <f t="shared" si="4"/>
        <v>0</v>
      </c>
      <c r="B340" s="67" t="s">
        <v>4341</v>
      </c>
      <c r="C340" s="61" t="s">
        <v>4342</v>
      </c>
      <c r="D340" s="65" t="s">
        <v>2288</v>
      </c>
      <c r="E340" s="53"/>
      <c r="F340" s="66">
        <v>2900</v>
      </c>
      <c r="G340" s="66"/>
      <c r="H340" s="62">
        <f>IF(F340="","",IF(AND(G340="Руб.",$J$10=1),F340/#REF!,IF(G340="Руб.",F340,F340*$J$12)))</f>
        <v>2900</v>
      </c>
      <c r="I340" s="54" t="s">
        <v>1361</v>
      </c>
      <c r="L340" s="6"/>
      <c r="M340" s="152"/>
      <c r="N340" s="151"/>
      <c r="O340" s="150"/>
      <c r="P340" s="6"/>
      <c r="Q340" s="152"/>
      <c r="R340" s="6"/>
      <c r="S340" s="150"/>
      <c r="T340" s="6"/>
    </row>
    <row r="341" spans="1:20" ht="22.5" customHeight="1" outlineLevel="2">
      <c r="A341" s="63">
        <f t="shared" si="4"/>
        <v>0</v>
      </c>
      <c r="B341" s="67" t="s">
        <v>4343</v>
      </c>
      <c r="C341" s="61" t="s">
        <v>4344</v>
      </c>
      <c r="D341" s="65" t="s">
        <v>2288</v>
      </c>
      <c r="E341" s="53"/>
      <c r="F341" s="66">
        <v>2070</v>
      </c>
      <c r="G341" s="66"/>
      <c r="H341" s="62">
        <f>IF(F341="","",IF(AND(G341="Руб.",$J$10=1),F341/#REF!,IF(G341="Руб.",F341,F341*$J$12)))</f>
        <v>2070</v>
      </c>
      <c r="I341" s="54" t="s">
        <v>1361</v>
      </c>
      <c r="L341" s="6"/>
      <c r="M341" s="152"/>
      <c r="N341" s="151"/>
      <c r="O341" s="150"/>
      <c r="P341" s="6"/>
      <c r="Q341" s="152"/>
      <c r="R341" s="6"/>
      <c r="S341" s="150"/>
      <c r="T341" s="6"/>
    </row>
    <row r="342" spans="1:20" ht="22.5" customHeight="1" outlineLevel="2">
      <c r="A342" s="63">
        <f t="shared" si="4"/>
        <v>0</v>
      </c>
      <c r="B342" s="67" t="s">
        <v>4345</v>
      </c>
      <c r="C342" s="61" t="s">
        <v>4346</v>
      </c>
      <c r="D342" s="65" t="s">
        <v>2288</v>
      </c>
      <c r="E342" s="53"/>
      <c r="F342" s="66">
        <v>2100</v>
      </c>
      <c r="G342" s="66"/>
      <c r="H342" s="62">
        <f>IF(F342="","",IF(AND(G342="Руб.",$J$10=1),F342/#REF!,IF(G342="Руб.",F342,F342*$J$12)))</f>
        <v>2100</v>
      </c>
      <c r="I342" s="54" t="s">
        <v>1361</v>
      </c>
      <c r="L342" s="6"/>
      <c r="M342" s="152"/>
      <c r="N342" s="151"/>
      <c r="O342" s="150"/>
      <c r="P342" s="6"/>
      <c r="Q342" s="152"/>
      <c r="R342" s="6"/>
      <c r="S342" s="150"/>
      <c r="T342" s="6"/>
    </row>
    <row r="343" spans="1:20" ht="22.5" customHeight="1" outlineLevel="2">
      <c r="A343" s="63">
        <f t="shared" si="4"/>
        <v>0</v>
      </c>
      <c r="B343" s="67" t="s">
        <v>4347</v>
      </c>
      <c r="C343" s="61" t="s">
        <v>4348</v>
      </c>
      <c r="D343" s="65" t="s">
        <v>2288</v>
      </c>
      <c r="E343" s="53"/>
      <c r="F343" s="66">
        <v>2300</v>
      </c>
      <c r="G343" s="66"/>
      <c r="H343" s="62">
        <f>IF(F343="","",IF(AND(G343="Руб.",$J$10=1),F343/#REF!,IF(G343="Руб.",F343,F343*$J$12)))</f>
        <v>2300</v>
      </c>
      <c r="I343" s="54" t="s">
        <v>1361</v>
      </c>
      <c r="L343" s="6"/>
      <c r="M343" s="152"/>
      <c r="N343" s="151"/>
      <c r="O343" s="150"/>
      <c r="P343" s="6"/>
      <c r="Q343" s="152"/>
      <c r="R343" s="6"/>
      <c r="S343" s="150"/>
      <c r="T343" s="6"/>
    </row>
    <row r="344" spans="1:20" ht="22.5" customHeight="1" outlineLevel="2">
      <c r="A344" s="63">
        <f t="shared" ref="A344:A407" si="5">IF(E344="",A343,A343+1)</f>
        <v>0</v>
      </c>
      <c r="B344" s="67" t="s">
        <v>4349</v>
      </c>
      <c r="C344" s="61" t="s">
        <v>4350</v>
      </c>
      <c r="D344" s="65" t="s">
        <v>2288</v>
      </c>
      <c r="E344" s="53"/>
      <c r="F344" s="66">
        <v>2335</v>
      </c>
      <c r="G344" s="66"/>
      <c r="H344" s="62">
        <f>IF(F344="","",IF(AND(G344="Руб.",$J$10=1),F344/#REF!,IF(G344="Руб.",F344,F344*$J$12)))</f>
        <v>2335</v>
      </c>
      <c r="I344" s="54" t="s">
        <v>1361</v>
      </c>
      <c r="L344" s="6"/>
      <c r="M344" s="152"/>
      <c r="N344" s="151"/>
      <c r="O344" s="150"/>
      <c r="P344" s="6"/>
      <c r="Q344" s="152"/>
      <c r="R344" s="6"/>
      <c r="S344" s="150"/>
      <c r="T344" s="6"/>
    </row>
    <row r="345" spans="1:20" ht="22.5" customHeight="1" outlineLevel="2">
      <c r="A345" s="63">
        <f t="shared" si="5"/>
        <v>0</v>
      </c>
      <c r="B345" s="67" t="s">
        <v>4351</v>
      </c>
      <c r="C345" s="61" t="s">
        <v>4352</v>
      </c>
      <c r="D345" s="65" t="s">
        <v>2288</v>
      </c>
      <c r="E345" s="53"/>
      <c r="F345" s="66">
        <v>2755</v>
      </c>
      <c r="G345" s="66"/>
      <c r="H345" s="62">
        <f>IF(F345="","",IF(AND(G345="Руб.",$J$10=1),F345/#REF!,IF(G345="Руб.",F345,F345*$J$12)))</f>
        <v>2755</v>
      </c>
      <c r="I345" s="54" t="s">
        <v>1361</v>
      </c>
      <c r="L345" s="6"/>
      <c r="M345" s="152"/>
      <c r="N345" s="151"/>
      <c r="O345" s="150"/>
      <c r="P345" s="6"/>
      <c r="Q345" s="152"/>
      <c r="R345" s="6"/>
      <c r="S345" s="150"/>
      <c r="T345" s="6"/>
    </row>
    <row r="346" spans="1:20" ht="22.5" customHeight="1" outlineLevel="2">
      <c r="A346" s="63">
        <f t="shared" si="5"/>
        <v>0</v>
      </c>
      <c r="B346" s="67" t="s">
        <v>4353</v>
      </c>
      <c r="C346" s="61" t="s">
        <v>4354</v>
      </c>
      <c r="D346" s="65" t="s">
        <v>2288</v>
      </c>
      <c r="E346" s="53"/>
      <c r="F346" s="66">
        <v>3258</v>
      </c>
      <c r="G346" s="66"/>
      <c r="H346" s="62">
        <f>IF(F346="","",IF(AND(G346="Руб.",$J$10=1),F346/#REF!,IF(G346="Руб.",F346,F346*$J$12)))</f>
        <v>3258</v>
      </c>
      <c r="I346" s="54" t="s">
        <v>1361</v>
      </c>
      <c r="L346" s="6"/>
      <c r="M346" s="152"/>
      <c r="N346" s="151"/>
      <c r="O346" s="150"/>
      <c r="P346" s="6"/>
      <c r="Q346" s="152"/>
      <c r="R346" s="6"/>
      <c r="S346" s="150"/>
      <c r="T346" s="6"/>
    </row>
    <row r="347" spans="1:20" ht="22.5" customHeight="1" outlineLevel="2">
      <c r="A347" s="63">
        <f t="shared" si="5"/>
        <v>0</v>
      </c>
      <c r="B347" s="67" t="s">
        <v>4355</v>
      </c>
      <c r="C347" s="61" t="s">
        <v>4356</v>
      </c>
      <c r="D347" s="65" t="s">
        <v>2288</v>
      </c>
      <c r="E347" s="53"/>
      <c r="F347" s="66">
        <v>3315</v>
      </c>
      <c r="G347" s="66"/>
      <c r="H347" s="62">
        <f>IF(F347="","",IF(AND(G347="Руб.",$J$10=1),F347/#REF!,IF(G347="Руб.",F347,F347*$J$12)))</f>
        <v>3315</v>
      </c>
      <c r="I347" s="54" t="s">
        <v>1361</v>
      </c>
      <c r="L347" s="6"/>
      <c r="M347" s="152"/>
      <c r="N347" s="151"/>
      <c r="O347" s="150"/>
      <c r="P347" s="6"/>
      <c r="Q347" s="152"/>
      <c r="R347" s="6"/>
      <c r="S347" s="150"/>
      <c r="T347" s="6"/>
    </row>
    <row r="348" spans="1:20" ht="22.5" customHeight="1" outlineLevel="2">
      <c r="A348" s="63">
        <f t="shared" si="5"/>
        <v>0</v>
      </c>
      <c r="B348" s="67" t="s">
        <v>4357</v>
      </c>
      <c r="C348" s="61" t="s">
        <v>4059</v>
      </c>
      <c r="D348" s="65" t="s">
        <v>2288</v>
      </c>
      <c r="E348" s="53"/>
      <c r="F348" s="66">
        <v>3460</v>
      </c>
      <c r="G348" s="66"/>
      <c r="H348" s="62">
        <f>IF(F348="","",IF(AND(G348="Руб.",$J$10=1),F348/#REF!,IF(G348="Руб.",F348,F348*$J$12)))</f>
        <v>3460</v>
      </c>
      <c r="I348" s="54" t="s">
        <v>1361</v>
      </c>
      <c r="L348" s="6"/>
      <c r="M348" s="152"/>
      <c r="N348" s="151"/>
      <c r="O348" s="150"/>
      <c r="P348" s="6"/>
      <c r="Q348" s="152"/>
      <c r="R348" s="6"/>
      <c r="S348" s="150"/>
      <c r="T348" s="6"/>
    </row>
    <row r="349" spans="1:20" ht="22.5" customHeight="1" outlineLevel="2">
      <c r="A349" s="63">
        <f t="shared" si="5"/>
        <v>0</v>
      </c>
      <c r="B349" s="67" t="s">
        <v>4060</v>
      </c>
      <c r="C349" s="61" t="s">
        <v>625</v>
      </c>
      <c r="D349" s="65" t="s">
        <v>2288</v>
      </c>
      <c r="E349" s="53"/>
      <c r="F349" s="66">
        <v>3920</v>
      </c>
      <c r="G349" s="66"/>
      <c r="H349" s="62">
        <f>IF(F349="","",IF(AND(G349="Руб.",$J$10=1),F349/#REF!,IF(G349="Руб.",F349,F349*$J$12)))</f>
        <v>3920</v>
      </c>
      <c r="I349" s="54" t="s">
        <v>1361</v>
      </c>
      <c r="L349" s="6"/>
      <c r="M349" s="152"/>
      <c r="N349" s="151"/>
      <c r="O349" s="150"/>
      <c r="P349" s="6"/>
      <c r="Q349" s="152"/>
      <c r="R349" s="6"/>
      <c r="S349" s="150"/>
      <c r="T349" s="6"/>
    </row>
    <row r="350" spans="1:20" ht="22.5" customHeight="1" outlineLevel="2">
      <c r="A350" s="63">
        <f t="shared" si="5"/>
        <v>0</v>
      </c>
      <c r="B350" s="67" t="s">
        <v>626</v>
      </c>
      <c r="C350" s="61" t="s">
        <v>627</v>
      </c>
      <c r="D350" s="65" t="s">
        <v>2288</v>
      </c>
      <c r="E350" s="53"/>
      <c r="F350" s="66">
        <v>3150</v>
      </c>
      <c r="G350" s="66"/>
      <c r="H350" s="62">
        <f>IF(F350="","",IF(AND(G350="Руб.",$J$10=1),F350/#REF!,IF(G350="Руб.",F350,F350*$J$12)))</f>
        <v>3150</v>
      </c>
      <c r="I350" s="54" t="s">
        <v>1361</v>
      </c>
      <c r="L350" s="6"/>
      <c r="M350" s="152"/>
      <c r="N350" s="151"/>
      <c r="O350" s="150"/>
      <c r="P350" s="6"/>
      <c r="Q350" s="152"/>
      <c r="R350" s="6"/>
      <c r="S350" s="150"/>
      <c r="T350" s="6"/>
    </row>
    <row r="351" spans="1:20" ht="22.5" customHeight="1" outlineLevel="2">
      <c r="A351" s="63">
        <f t="shared" si="5"/>
        <v>0</v>
      </c>
      <c r="B351" s="67" t="s">
        <v>628</v>
      </c>
      <c r="C351" s="61" t="s">
        <v>629</v>
      </c>
      <c r="D351" s="65" t="s">
        <v>2288</v>
      </c>
      <c r="E351" s="53"/>
      <c r="F351" s="66">
        <v>3200</v>
      </c>
      <c r="G351" s="66"/>
      <c r="H351" s="62">
        <f>IF(F351="","",IF(AND(G351="Руб.",$J$10=1),F351/#REF!,IF(G351="Руб.",F351,F351*$J$12)))</f>
        <v>3200</v>
      </c>
      <c r="I351" s="54" t="s">
        <v>1361</v>
      </c>
      <c r="L351" s="6"/>
      <c r="M351" s="152"/>
      <c r="N351" s="151"/>
      <c r="O351" s="150"/>
      <c r="P351" s="6"/>
      <c r="Q351" s="152"/>
      <c r="R351" s="6"/>
      <c r="S351" s="150"/>
      <c r="T351" s="6"/>
    </row>
    <row r="352" spans="1:20" ht="22.5" customHeight="1" outlineLevel="2">
      <c r="A352" s="63">
        <f t="shared" si="5"/>
        <v>0</v>
      </c>
      <c r="B352" s="67" t="s">
        <v>630</v>
      </c>
      <c r="C352" s="61" t="s">
        <v>1035</v>
      </c>
      <c r="D352" s="65" t="s">
        <v>2288</v>
      </c>
      <c r="E352" s="53"/>
      <c r="F352" s="66">
        <v>3550</v>
      </c>
      <c r="G352" s="66"/>
      <c r="H352" s="62">
        <f>IF(F352="","",IF(AND(G352="Руб.",$J$10=1),F352/#REF!,IF(G352="Руб.",F352,F352*$J$12)))</f>
        <v>3550</v>
      </c>
      <c r="I352" s="54" t="s">
        <v>1361</v>
      </c>
      <c r="L352" s="6"/>
      <c r="M352" s="152"/>
      <c r="N352" s="151"/>
      <c r="O352" s="150"/>
      <c r="P352" s="6"/>
      <c r="Q352" s="152"/>
      <c r="R352" s="6"/>
      <c r="S352" s="150"/>
      <c r="T352" s="6"/>
    </row>
    <row r="353" spans="1:20" ht="22.5" customHeight="1" outlineLevel="2">
      <c r="A353" s="63">
        <f t="shared" si="5"/>
        <v>0</v>
      </c>
      <c r="B353" s="67" t="s">
        <v>1036</v>
      </c>
      <c r="C353" s="61" t="s">
        <v>1037</v>
      </c>
      <c r="D353" s="65" t="s">
        <v>2288</v>
      </c>
      <c r="E353" s="53"/>
      <c r="F353" s="66">
        <v>4067</v>
      </c>
      <c r="G353" s="66"/>
      <c r="H353" s="62">
        <f>IF(F353="","",IF(AND(G353="Руб.",$J$10=1),F353/#REF!,IF(G353="Руб.",F353,F353*$J$12)))</f>
        <v>4067</v>
      </c>
      <c r="I353" s="54" t="s">
        <v>1361</v>
      </c>
      <c r="L353" s="6"/>
      <c r="M353" s="152"/>
      <c r="N353" s="151"/>
      <c r="O353" s="150"/>
      <c r="P353" s="6"/>
      <c r="Q353" s="152"/>
      <c r="R353" s="6"/>
      <c r="S353" s="150"/>
      <c r="T353" s="6"/>
    </row>
    <row r="354" spans="1:20" ht="22.5" customHeight="1" outlineLevel="2">
      <c r="A354" s="63">
        <f t="shared" si="5"/>
        <v>0</v>
      </c>
      <c r="B354" s="67" t="s">
        <v>1038</v>
      </c>
      <c r="C354" s="61" t="s">
        <v>1039</v>
      </c>
      <c r="D354" s="65" t="s">
        <v>2288</v>
      </c>
      <c r="E354" s="53"/>
      <c r="F354" s="66">
        <v>4600</v>
      </c>
      <c r="G354" s="66"/>
      <c r="H354" s="62">
        <f>IF(F354="","",IF(AND(G354="Руб.",$J$10=1),F354/#REF!,IF(G354="Руб.",F354,F354*$J$12)))</f>
        <v>4600</v>
      </c>
      <c r="I354" s="54" t="s">
        <v>1361</v>
      </c>
      <c r="L354" s="6"/>
      <c r="M354" s="152"/>
      <c r="N354" s="151"/>
      <c r="O354" s="150"/>
      <c r="P354" s="6"/>
      <c r="Q354" s="152"/>
      <c r="R354" s="6"/>
      <c r="S354" s="150"/>
      <c r="T354" s="6"/>
    </row>
    <row r="355" spans="1:20" ht="22.5" customHeight="1" outlineLevel="2">
      <c r="A355" s="63">
        <f t="shared" si="5"/>
        <v>0</v>
      </c>
      <c r="B355" s="67" t="s">
        <v>1040</v>
      </c>
      <c r="C355" s="61" t="s">
        <v>1041</v>
      </c>
      <c r="D355" s="65" t="s">
        <v>2288</v>
      </c>
      <c r="E355" s="53"/>
      <c r="F355" s="66">
        <v>5100</v>
      </c>
      <c r="G355" s="66"/>
      <c r="H355" s="62">
        <f>IF(F355="","",IF(AND(G355="Руб.",$J$10=1),F355/#REF!,IF(G355="Руб.",F355,F355*$J$12)))</f>
        <v>5100</v>
      </c>
      <c r="I355" s="54" t="s">
        <v>1361</v>
      </c>
      <c r="L355" s="6"/>
      <c r="M355" s="152"/>
      <c r="N355" s="151"/>
      <c r="O355" s="150"/>
      <c r="P355" s="6"/>
      <c r="Q355" s="152"/>
      <c r="R355" s="6"/>
      <c r="S355" s="150"/>
      <c r="T355" s="6"/>
    </row>
    <row r="356" spans="1:20" ht="22.5" customHeight="1" outlineLevel="2">
      <c r="A356" s="63">
        <f t="shared" si="5"/>
        <v>0</v>
      </c>
      <c r="B356" s="67" t="s">
        <v>1042</v>
      </c>
      <c r="C356" s="61" t="s">
        <v>1043</v>
      </c>
      <c r="D356" s="65" t="s">
        <v>2288</v>
      </c>
      <c r="E356" s="53"/>
      <c r="F356" s="66">
        <v>7400</v>
      </c>
      <c r="G356" s="66"/>
      <c r="H356" s="62">
        <f>IF(F356="","",IF(AND(G356="Руб.",$J$10=1),F356/#REF!,IF(G356="Руб.",F356,F356*$J$12)))</f>
        <v>7400</v>
      </c>
      <c r="I356" s="54" t="s">
        <v>1361</v>
      </c>
      <c r="L356" s="6"/>
      <c r="M356" s="152"/>
      <c r="N356" s="151"/>
      <c r="O356" s="150"/>
      <c r="P356" s="6"/>
      <c r="Q356" s="152"/>
      <c r="R356" s="6"/>
      <c r="S356" s="150"/>
      <c r="T356" s="6"/>
    </row>
    <row r="357" spans="1:20" ht="22.5" customHeight="1" outlineLevel="2">
      <c r="A357" s="63">
        <f t="shared" si="5"/>
        <v>0</v>
      </c>
      <c r="B357" s="67" t="s">
        <v>1044</v>
      </c>
      <c r="C357" s="61" t="s">
        <v>1045</v>
      </c>
      <c r="D357" s="65" t="s">
        <v>2288</v>
      </c>
      <c r="E357" s="53"/>
      <c r="F357" s="66">
        <v>7850</v>
      </c>
      <c r="G357" s="66"/>
      <c r="H357" s="62">
        <f>IF(F357="","",IF(AND(G357="Руб.",$J$10=1),F357/#REF!,IF(G357="Руб.",F357,F357*$J$12)))</f>
        <v>7850</v>
      </c>
      <c r="I357" s="54" t="s">
        <v>1361</v>
      </c>
      <c r="L357" s="6"/>
      <c r="M357" s="152"/>
      <c r="N357" s="151"/>
      <c r="O357" s="150"/>
      <c r="P357" s="6"/>
      <c r="Q357" s="152"/>
      <c r="R357" s="6"/>
      <c r="S357" s="150"/>
      <c r="T357" s="6"/>
    </row>
    <row r="358" spans="1:20" ht="22.5" customHeight="1" outlineLevel="2">
      <c r="A358" s="63">
        <f t="shared" si="5"/>
        <v>0</v>
      </c>
      <c r="B358" s="67" t="s">
        <v>1046</v>
      </c>
      <c r="C358" s="61" t="s">
        <v>1047</v>
      </c>
      <c r="D358" s="65" t="s">
        <v>2288</v>
      </c>
      <c r="E358" s="53"/>
      <c r="F358" s="66">
        <v>8918</v>
      </c>
      <c r="G358" s="66"/>
      <c r="H358" s="62">
        <f>IF(F358="","",IF(AND(G358="Руб.",$J$10=1),F358/#REF!,IF(G358="Руб.",F358,F358*$J$12)))</f>
        <v>8918</v>
      </c>
      <c r="I358" s="54" t="s">
        <v>1361</v>
      </c>
      <c r="L358" s="6"/>
      <c r="M358" s="152"/>
      <c r="N358" s="151"/>
      <c r="O358" s="150"/>
      <c r="P358" s="6"/>
      <c r="Q358" s="152"/>
      <c r="R358" s="6"/>
      <c r="S358" s="150"/>
      <c r="T358" s="6"/>
    </row>
    <row r="359" spans="1:20" ht="22.5" customHeight="1" outlineLevel="2">
      <c r="A359" s="63">
        <f t="shared" si="5"/>
        <v>0</v>
      </c>
      <c r="B359" s="67" t="s">
        <v>1048</v>
      </c>
      <c r="C359" s="61" t="s">
        <v>1049</v>
      </c>
      <c r="D359" s="65" t="s">
        <v>2288</v>
      </c>
      <c r="E359" s="53"/>
      <c r="F359" s="66">
        <v>9332</v>
      </c>
      <c r="G359" s="66"/>
      <c r="H359" s="62">
        <f>IF(F359="","",IF(AND(G359="Руб.",$J$10=1),F359/#REF!,IF(G359="Руб.",F359,F359*$J$12)))</f>
        <v>9332</v>
      </c>
      <c r="I359" s="54" t="s">
        <v>1361</v>
      </c>
      <c r="L359" s="6"/>
      <c r="M359" s="152"/>
      <c r="N359" s="151"/>
      <c r="O359" s="150"/>
      <c r="P359" s="6"/>
      <c r="Q359" s="152"/>
      <c r="R359" s="6"/>
      <c r="S359" s="150"/>
      <c r="T359" s="6"/>
    </row>
    <row r="360" spans="1:20" ht="22.5" customHeight="1" outlineLevel="2">
      <c r="A360" s="63">
        <f t="shared" si="5"/>
        <v>0</v>
      </c>
      <c r="B360" s="67" t="s">
        <v>1050</v>
      </c>
      <c r="C360" s="61" t="s">
        <v>1051</v>
      </c>
      <c r="D360" s="65" t="s">
        <v>2288</v>
      </c>
      <c r="E360" s="53"/>
      <c r="F360" s="66">
        <v>7000</v>
      </c>
      <c r="G360" s="66"/>
      <c r="H360" s="62">
        <f>IF(F360="","",IF(AND(G360="Руб.",$J$10=1),F360/#REF!,IF(G360="Руб.",F360,F360*$J$12)))</f>
        <v>7000</v>
      </c>
      <c r="I360" s="54" t="s">
        <v>1361</v>
      </c>
      <c r="L360" s="6"/>
      <c r="M360" s="152"/>
      <c r="N360" s="151"/>
      <c r="O360" s="150"/>
      <c r="P360" s="6"/>
      <c r="Q360" s="152"/>
      <c r="R360" s="6"/>
      <c r="S360" s="150"/>
      <c r="T360" s="6"/>
    </row>
    <row r="361" spans="1:20" ht="22.5" customHeight="1" outlineLevel="2">
      <c r="A361" s="63">
        <f t="shared" si="5"/>
        <v>0</v>
      </c>
      <c r="B361" s="67" t="s">
        <v>1052</v>
      </c>
      <c r="C361" s="61" t="s">
        <v>852</v>
      </c>
      <c r="D361" s="65" t="s">
        <v>2288</v>
      </c>
      <c r="E361" s="53"/>
      <c r="F361" s="66">
        <v>7067</v>
      </c>
      <c r="G361" s="66"/>
      <c r="H361" s="62">
        <f>IF(F361="","",IF(AND(G361="Руб.",$J$10=1),F361/#REF!,IF(G361="Руб.",F361,F361*$J$12)))</f>
        <v>7067</v>
      </c>
      <c r="I361" s="54" t="s">
        <v>1361</v>
      </c>
      <c r="L361" s="6"/>
      <c r="M361" s="152"/>
      <c r="N361" s="151"/>
      <c r="O361" s="150"/>
      <c r="P361" s="6"/>
      <c r="Q361" s="152"/>
      <c r="R361" s="6"/>
      <c r="S361" s="150"/>
      <c r="T361" s="6"/>
    </row>
    <row r="362" spans="1:20" ht="22.5" customHeight="1" outlineLevel="2">
      <c r="A362" s="63">
        <f t="shared" si="5"/>
        <v>0</v>
      </c>
      <c r="B362" s="67" t="s">
        <v>853</v>
      </c>
      <c r="C362" s="61" t="s">
        <v>854</v>
      </c>
      <c r="D362" s="65" t="s">
        <v>2288</v>
      </c>
      <c r="E362" s="53"/>
      <c r="F362" s="66">
        <v>8100</v>
      </c>
      <c r="G362" s="66"/>
      <c r="H362" s="62">
        <f>IF(F362="","",IF(AND(G362="Руб.",$J$10=1),F362/#REF!,IF(G362="Руб.",F362,F362*$J$12)))</f>
        <v>8100</v>
      </c>
      <c r="I362" s="54" t="s">
        <v>1361</v>
      </c>
      <c r="L362" s="6"/>
      <c r="M362" s="152"/>
      <c r="N362" s="151"/>
      <c r="O362" s="150"/>
      <c r="P362" s="6"/>
      <c r="Q362" s="152"/>
      <c r="R362" s="6"/>
      <c r="S362" s="150"/>
      <c r="T362" s="6"/>
    </row>
    <row r="363" spans="1:20" ht="22.5" customHeight="1" outlineLevel="2">
      <c r="A363" s="63">
        <f t="shared" si="5"/>
        <v>0</v>
      </c>
      <c r="B363" s="67" t="s">
        <v>855</v>
      </c>
      <c r="C363" s="61" t="s">
        <v>856</v>
      </c>
      <c r="D363" s="65" t="s">
        <v>2288</v>
      </c>
      <c r="E363" s="53"/>
      <c r="F363" s="66">
        <v>8200</v>
      </c>
      <c r="G363" s="66"/>
      <c r="H363" s="62">
        <f>IF(F363="","",IF(AND(G363="Руб.",$J$10=1),F363/#REF!,IF(G363="Руб.",F363,F363*$J$12)))</f>
        <v>8200</v>
      </c>
      <c r="I363" s="54" t="s">
        <v>1361</v>
      </c>
      <c r="L363" s="6"/>
      <c r="M363" s="152"/>
      <c r="N363" s="151"/>
      <c r="O363" s="150"/>
      <c r="P363" s="6"/>
      <c r="Q363" s="152"/>
      <c r="R363" s="6"/>
      <c r="S363" s="150"/>
      <c r="T363" s="6"/>
    </row>
    <row r="364" spans="1:20" ht="22.5" customHeight="1" outlineLevel="2">
      <c r="A364" s="63">
        <f t="shared" si="5"/>
        <v>0</v>
      </c>
      <c r="B364" s="67" t="s">
        <v>857</v>
      </c>
      <c r="C364" s="61" t="s">
        <v>858</v>
      </c>
      <c r="D364" s="65" t="s">
        <v>2288</v>
      </c>
      <c r="E364" s="53"/>
      <c r="F364" s="66">
        <v>10200</v>
      </c>
      <c r="G364" s="66"/>
      <c r="H364" s="62">
        <f>IF(F364="","",IF(AND(G364="Руб.",$J$10=1),F364/#REF!,IF(G364="Руб.",F364,F364*$J$12)))</f>
        <v>10200</v>
      </c>
      <c r="I364" s="54" t="s">
        <v>1361</v>
      </c>
      <c r="L364" s="6"/>
      <c r="M364" s="152"/>
      <c r="N364" s="151"/>
      <c r="O364" s="150"/>
      <c r="P364" s="6"/>
      <c r="Q364" s="152"/>
      <c r="R364" s="6"/>
      <c r="S364" s="150"/>
      <c r="T364" s="6"/>
    </row>
    <row r="365" spans="1:20" ht="22.5" customHeight="1" outlineLevel="2">
      <c r="A365" s="63">
        <f t="shared" si="5"/>
        <v>0</v>
      </c>
      <c r="B365" s="67" t="s">
        <v>859</v>
      </c>
      <c r="C365" s="61" t="s">
        <v>860</v>
      </c>
      <c r="D365" s="65" t="s">
        <v>2288</v>
      </c>
      <c r="E365" s="53"/>
      <c r="F365" s="66">
        <v>10800</v>
      </c>
      <c r="G365" s="66"/>
      <c r="H365" s="62">
        <f>IF(F365="","",IF(AND(G365="Руб.",$J$10=1),F365/#REF!,IF(G365="Руб.",F365,F365*$J$12)))</f>
        <v>10800</v>
      </c>
      <c r="I365" s="54" t="s">
        <v>1361</v>
      </c>
      <c r="L365" s="6"/>
      <c r="M365" s="152"/>
      <c r="N365" s="151"/>
      <c r="O365" s="150"/>
      <c r="P365" s="6"/>
      <c r="Q365" s="152"/>
      <c r="R365" s="6"/>
      <c r="S365" s="150"/>
      <c r="T365" s="6"/>
    </row>
    <row r="366" spans="1:20" ht="22.5" customHeight="1" outlineLevel="2">
      <c r="A366" s="63">
        <f t="shared" si="5"/>
        <v>0</v>
      </c>
      <c r="B366" s="67" t="s">
        <v>861</v>
      </c>
      <c r="C366" s="61" t="s">
        <v>862</v>
      </c>
      <c r="D366" s="65" t="s">
        <v>2288</v>
      </c>
      <c r="E366" s="53"/>
      <c r="F366" s="66">
        <v>12400</v>
      </c>
      <c r="G366" s="66"/>
      <c r="H366" s="62">
        <f>IF(F366="","",IF(AND(G366="Руб.",$J$10=1),F366/#REF!,IF(G366="Руб.",F366,F366*$J$12)))</f>
        <v>12400</v>
      </c>
      <c r="I366" s="54" t="s">
        <v>1361</v>
      </c>
      <c r="L366" s="6"/>
      <c r="M366" s="152"/>
      <c r="N366" s="151"/>
      <c r="O366" s="150"/>
      <c r="P366" s="6"/>
      <c r="Q366" s="152"/>
      <c r="R366" s="6"/>
      <c r="S366" s="150"/>
      <c r="T366" s="6"/>
    </row>
    <row r="367" spans="1:20" ht="22.5" customHeight="1" outlineLevel="2">
      <c r="A367" s="63">
        <f t="shared" si="5"/>
        <v>0</v>
      </c>
      <c r="B367" s="67" t="s">
        <v>863</v>
      </c>
      <c r="C367" s="61" t="s">
        <v>864</v>
      </c>
      <c r="D367" s="65" t="s">
        <v>2288</v>
      </c>
      <c r="E367" s="53"/>
      <c r="F367" s="66">
        <v>12800</v>
      </c>
      <c r="G367" s="66"/>
      <c r="H367" s="62">
        <f>IF(F367="","",IF(AND(G367="Руб.",$J$10=1),F367/#REF!,IF(G367="Руб.",F367,F367*$J$12)))</f>
        <v>12800</v>
      </c>
      <c r="I367" s="54" t="s">
        <v>1361</v>
      </c>
      <c r="L367" s="6"/>
      <c r="M367" s="152"/>
      <c r="N367" s="151"/>
      <c r="O367" s="150"/>
      <c r="P367" s="6"/>
      <c r="Q367" s="152"/>
      <c r="R367" s="6"/>
      <c r="S367" s="150"/>
      <c r="T367" s="6"/>
    </row>
    <row r="368" spans="1:20" ht="22.5" customHeight="1" outlineLevel="2">
      <c r="A368" s="63">
        <f t="shared" si="5"/>
        <v>0</v>
      </c>
      <c r="B368" s="67" t="s">
        <v>865</v>
      </c>
      <c r="C368" s="61" t="s">
        <v>866</v>
      </c>
      <c r="D368" s="65" t="s">
        <v>2288</v>
      </c>
      <c r="E368" s="53"/>
      <c r="F368" s="66">
        <v>12900</v>
      </c>
      <c r="G368" s="66"/>
      <c r="H368" s="62">
        <f>IF(F368="","",IF(AND(G368="Руб.",$J$10=1),F368/#REF!,IF(G368="Руб.",F368,F368*$J$12)))</f>
        <v>12900</v>
      </c>
      <c r="I368" s="54" t="s">
        <v>1361</v>
      </c>
      <c r="L368" s="6"/>
      <c r="M368" s="152"/>
      <c r="N368" s="151"/>
      <c r="O368" s="150"/>
      <c r="P368" s="6"/>
      <c r="Q368" s="152"/>
      <c r="R368" s="6"/>
      <c r="S368" s="150"/>
      <c r="T368" s="6"/>
    </row>
    <row r="369" spans="1:20" ht="22.5" customHeight="1" outlineLevel="2">
      <c r="A369" s="63">
        <f t="shared" si="5"/>
        <v>0</v>
      </c>
      <c r="B369" s="67" t="s">
        <v>867</v>
      </c>
      <c r="C369" s="61" t="s">
        <v>868</v>
      </c>
      <c r="D369" s="65" t="s">
        <v>2288</v>
      </c>
      <c r="E369" s="53"/>
      <c r="F369" s="66">
        <v>13900</v>
      </c>
      <c r="G369" s="66"/>
      <c r="H369" s="62">
        <f>IF(F369="","",IF(AND(G369="Руб.",$J$10=1),F369/#REF!,IF(G369="Руб.",F369,F369*$J$12)))</f>
        <v>13900</v>
      </c>
      <c r="I369" s="54" t="s">
        <v>1361</v>
      </c>
      <c r="L369" s="6"/>
      <c r="M369" s="152"/>
      <c r="N369" s="151"/>
      <c r="O369" s="150"/>
      <c r="P369" s="6"/>
      <c r="Q369" s="152"/>
      <c r="R369" s="6"/>
      <c r="S369" s="150"/>
      <c r="T369" s="6"/>
    </row>
    <row r="370" spans="1:20" ht="22.5" customHeight="1" outlineLevel="2">
      <c r="A370" s="63">
        <f t="shared" si="5"/>
        <v>0</v>
      </c>
      <c r="B370" s="67" t="s">
        <v>869</v>
      </c>
      <c r="C370" s="61" t="s">
        <v>3756</v>
      </c>
      <c r="D370" s="65" t="s">
        <v>2288</v>
      </c>
      <c r="E370" s="53"/>
      <c r="F370" s="66">
        <v>12100</v>
      </c>
      <c r="G370" s="66"/>
      <c r="H370" s="62">
        <f>IF(F370="","",IF(AND(G370="Руб.",$J$10=1),F370/#REF!,IF(G370="Руб.",F370,F370*$J$12)))</f>
        <v>12100</v>
      </c>
      <c r="I370" s="54" t="s">
        <v>1361</v>
      </c>
      <c r="L370" s="6"/>
      <c r="M370" s="152"/>
      <c r="N370" s="151"/>
      <c r="O370" s="150"/>
      <c r="P370" s="6"/>
      <c r="Q370" s="152"/>
      <c r="R370" s="6"/>
      <c r="S370" s="150"/>
      <c r="T370" s="6"/>
    </row>
    <row r="371" spans="1:20" ht="22.5" customHeight="1" outlineLevel="2">
      <c r="A371" s="63">
        <f t="shared" si="5"/>
        <v>0</v>
      </c>
      <c r="B371" s="67" t="s">
        <v>3757</v>
      </c>
      <c r="C371" s="61" t="s">
        <v>713</v>
      </c>
      <c r="D371" s="65" t="s">
        <v>2288</v>
      </c>
      <c r="E371" s="53"/>
      <c r="F371" s="66">
        <v>12200</v>
      </c>
      <c r="G371" s="66"/>
      <c r="H371" s="62">
        <f>IF(F371="","",IF(AND(G371="Руб.",$J$10=1),F371/#REF!,IF(G371="Руб.",F371,F371*$J$12)))</f>
        <v>12200</v>
      </c>
      <c r="I371" s="54" t="s">
        <v>1361</v>
      </c>
      <c r="L371" s="6"/>
      <c r="M371" s="152"/>
      <c r="N371" s="151"/>
      <c r="O371" s="150"/>
      <c r="P371" s="6"/>
      <c r="Q371" s="152"/>
      <c r="R371" s="6"/>
      <c r="S371" s="150"/>
      <c r="T371" s="6"/>
    </row>
    <row r="372" spans="1:20" ht="22.5" customHeight="1" outlineLevel="2">
      <c r="A372" s="63">
        <f t="shared" si="5"/>
        <v>0</v>
      </c>
      <c r="B372" s="67" t="s">
        <v>714</v>
      </c>
      <c r="C372" s="61" t="s">
        <v>715</v>
      </c>
      <c r="D372" s="65" t="s">
        <v>2288</v>
      </c>
      <c r="E372" s="53"/>
      <c r="F372" s="66">
        <v>14600</v>
      </c>
      <c r="G372" s="66"/>
      <c r="H372" s="62">
        <f>IF(F372="","",IF(AND(G372="Руб.",$J$10=1),F372/#REF!,IF(G372="Руб.",F372,F372*$J$12)))</f>
        <v>14600</v>
      </c>
      <c r="I372" s="54" t="s">
        <v>1361</v>
      </c>
      <c r="L372" s="6"/>
      <c r="M372" s="152"/>
      <c r="N372" s="151"/>
      <c r="O372" s="150"/>
      <c r="P372" s="6"/>
      <c r="Q372" s="152"/>
      <c r="R372" s="6"/>
      <c r="S372" s="150"/>
      <c r="T372" s="6"/>
    </row>
    <row r="373" spans="1:20" ht="22.5" customHeight="1" outlineLevel="2">
      <c r="A373" s="63">
        <f t="shared" si="5"/>
        <v>0</v>
      </c>
      <c r="B373" s="67" t="s">
        <v>716</v>
      </c>
      <c r="C373" s="61" t="s">
        <v>717</v>
      </c>
      <c r="D373" s="65" t="s">
        <v>2288</v>
      </c>
      <c r="E373" s="53"/>
      <c r="F373" s="66">
        <v>15600</v>
      </c>
      <c r="G373" s="66"/>
      <c r="H373" s="62">
        <f>IF(F373="","",IF(AND(G373="Руб.",$J$10=1),F373/#REF!,IF(G373="Руб.",F373,F373*$J$12)))</f>
        <v>15600</v>
      </c>
      <c r="I373" s="54" t="s">
        <v>1361</v>
      </c>
      <c r="L373" s="6"/>
      <c r="M373" s="152"/>
      <c r="N373" s="151"/>
      <c r="O373" s="150"/>
      <c r="P373" s="6"/>
      <c r="Q373" s="152"/>
      <c r="R373" s="6"/>
      <c r="S373" s="150"/>
      <c r="T373" s="6"/>
    </row>
    <row r="374" spans="1:20" ht="22.5" customHeight="1" outlineLevel="2">
      <c r="A374" s="63">
        <f t="shared" si="5"/>
        <v>0</v>
      </c>
      <c r="B374" s="67" t="s">
        <v>718</v>
      </c>
      <c r="C374" s="61" t="s">
        <v>2033</v>
      </c>
      <c r="D374" s="65" t="s">
        <v>2288</v>
      </c>
      <c r="E374" s="53"/>
      <c r="F374" s="66">
        <v>2518</v>
      </c>
      <c r="G374" s="66"/>
      <c r="H374" s="62">
        <f>IF(F374="","",IF(AND(G374="Руб.",$J$10=1),F374/#REF!,IF(G374="Руб.",F374,F374*$J$12)))</f>
        <v>2518</v>
      </c>
      <c r="I374" s="54" t="s">
        <v>1361</v>
      </c>
      <c r="L374" s="6"/>
      <c r="M374" s="152"/>
      <c r="N374" s="151"/>
      <c r="O374" s="150"/>
      <c r="P374" s="6"/>
      <c r="Q374" s="152"/>
      <c r="R374" s="6"/>
      <c r="S374" s="150"/>
      <c r="T374" s="6"/>
    </row>
    <row r="375" spans="1:20" ht="22.5" customHeight="1" outlineLevel="2">
      <c r="A375" s="63">
        <f t="shared" si="5"/>
        <v>0</v>
      </c>
      <c r="B375" s="67" t="s">
        <v>2034</v>
      </c>
      <c r="C375" s="61" t="s">
        <v>4238</v>
      </c>
      <c r="D375" s="65" t="s">
        <v>2288</v>
      </c>
      <c r="E375" s="53"/>
      <c r="F375" s="66">
        <v>2975</v>
      </c>
      <c r="G375" s="66"/>
      <c r="H375" s="62">
        <f>IF(F375="","",IF(AND(G375="Руб.",$J$10=1),F375/#REF!,IF(G375="Руб.",F375,F375*$J$12)))</f>
        <v>2975</v>
      </c>
      <c r="I375" s="54" t="s">
        <v>1361</v>
      </c>
      <c r="L375" s="6"/>
      <c r="M375" s="152"/>
      <c r="N375" s="151"/>
      <c r="O375" s="150"/>
      <c r="P375" s="6"/>
      <c r="Q375" s="152"/>
      <c r="R375" s="6"/>
      <c r="S375" s="150"/>
      <c r="T375" s="6"/>
    </row>
    <row r="376" spans="1:20" ht="22.5" customHeight="1" outlineLevel="2">
      <c r="A376" s="63">
        <f t="shared" si="5"/>
        <v>0</v>
      </c>
      <c r="B376" s="67" t="s">
        <v>4239</v>
      </c>
      <c r="C376" s="61" t="s">
        <v>4240</v>
      </c>
      <c r="D376" s="65" t="s">
        <v>2288</v>
      </c>
      <c r="E376" s="53"/>
      <c r="F376" s="66">
        <v>3520</v>
      </c>
      <c r="G376" s="66"/>
      <c r="H376" s="62">
        <f>IF(F376="","",IF(AND(G376="Руб.",$J$10=1),F376/#REF!,IF(G376="Руб.",F376,F376*$J$12)))</f>
        <v>3520</v>
      </c>
      <c r="I376" s="54" t="s">
        <v>1361</v>
      </c>
      <c r="L376" s="6"/>
      <c r="M376" s="152"/>
      <c r="N376" s="151"/>
      <c r="O376" s="150"/>
      <c r="P376" s="6"/>
      <c r="Q376" s="152"/>
      <c r="R376" s="6"/>
      <c r="S376" s="150"/>
      <c r="T376" s="6"/>
    </row>
    <row r="377" spans="1:20" ht="22.5" customHeight="1" outlineLevel="2">
      <c r="A377" s="63">
        <f t="shared" si="5"/>
        <v>0</v>
      </c>
      <c r="B377" s="67" t="s">
        <v>4241</v>
      </c>
      <c r="C377" s="61" t="s">
        <v>4242</v>
      </c>
      <c r="D377" s="65" t="s">
        <v>2288</v>
      </c>
      <c r="E377" s="53"/>
      <c r="F377" s="66">
        <v>3580</v>
      </c>
      <c r="G377" s="66"/>
      <c r="H377" s="62">
        <f>IF(F377="","",IF(AND(G377="Руб.",$J$10=1),F377/#REF!,IF(G377="Руб.",F377,F377*$J$12)))</f>
        <v>3580</v>
      </c>
      <c r="I377" s="54" t="s">
        <v>1361</v>
      </c>
      <c r="L377" s="6"/>
      <c r="M377" s="152"/>
      <c r="N377" s="151"/>
      <c r="O377" s="150"/>
      <c r="P377" s="6"/>
      <c r="Q377" s="152"/>
      <c r="R377" s="6"/>
      <c r="S377" s="150"/>
      <c r="T377" s="6"/>
    </row>
    <row r="378" spans="1:20" ht="22.5" customHeight="1" outlineLevel="2">
      <c r="A378" s="63">
        <f t="shared" si="5"/>
        <v>0</v>
      </c>
      <c r="B378" s="67" t="s">
        <v>4243</v>
      </c>
      <c r="C378" s="61" t="s">
        <v>4244</v>
      </c>
      <c r="D378" s="65" t="s">
        <v>2288</v>
      </c>
      <c r="E378" s="53"/>
      <c r="F378" s="66">
        <v>3735</v>
      </c>
      <c r="G378" s="66"/>
      <c r="H378" s="62">
        <f>IF(F378="","",IF(AND(G378="Руб.",$J$10=1),F378/#REF!,IF(G378="Руб.",F378,F378*$J$12)))</f>
        <v>3735</v>
      </c>
      <c r="I378" s="54" t="s">
        <v>1361</v>
      </c>
      <c r="L378" s="6"/>
      <c r="M378" s="152"/>
      <c r="N378" s="151"/>
      <c r="O378" s="150"/>
      <c r="P378" s="6"/>
      <c r="Q378" s="152"/>
      <c r="R378" s="6"/>
      <c r="S378" s="150"/>
      <c r="T378" s="6"/>
    </row>
    <row r="379" spans="1:20" ht="22.5" customHeight="1" outlineLevel="2">
      <c r="A379" s="63">
        <f t="shared" si="5"/>
        <v>0</v>
      </c>
      <c r="B379" s="67" t="s">
        <v>4245</v>
      </c>
      <c r="C379" s="61" t="s">
        <v>4246</v>
      </c>
      <c r="D379" s="65" t="s">
        <v>2288</v>
      </c>
      <c r="E379" s="53"/>
      <c r="F379" s="66">
        <v>4235</v>
      </c>
      <c r="G379" s="66"/>
      <c r="H379" s="62">
        <f>IF(F379="","",IF(AND(G379="Руб.",$J$10=1),F379/#REF!,IF(G379="Руб.",F379,F379*$J$12)))</f>
        <v>4235</v>
      </c>
      <c r="I379" s="54" t="s">
        <v>1361</v>
      </c>
      <c r="L379" s="6"/>
      <c r="M379" s="152"/>
      <c r="N379" s="151"/>
      <c r="O379" s="150"/>
      <c r="P379" s="6"/>
      <c r="Q379" s="152"/>
      <c r="R379" s="6"/>
      <c r="S379" s="150"/>
      <c r="T379" s="6"/>
    </row>
    <row r="380" spans="1:20" ht="11.25" customHeight="1" outlineLevel="2">
      <c r="A380" s="63">
        <f t="shared" si="5"/>
        <v>0</v>
      </c>
      <c r="B380" s="67" t="s">
        <v>4247</v>
      </c>
      <c r="C380" s="61" t="s">
        <v>4248</v>
      </c>
      <c r="D380" s="65" t="s">
        <v>2288</v>
      </c>
      <c r="E380" s="53"/>
      <c r="F380" s="66">
        <v>750</v>
      </c>
      <c r="G380" s="66"/>
      <c r="H380" s="62">
        <f>IF(F380="","",IF(AND(G380="Руб.",$J$10=1),F380/#REF!,IF(G380="Руб.",F380,F380*$J$12)))</f>
        <v>750</v>
      </c>
      <c r="I380" s="54" t="s">
        <v>1361</v>
      </c>
      <c r="L380" s="6"/>
      <c r="M380" s="152"/>
      <c r="N380" s="151"/>
      <c r="O380" s="150"/>
      <c r="P380" s="6"/>
      <c r="Q380" s="152"/>
      <c r="R380" s="6"/>
      <c r="S380" s="150"/>
      <c r="T380" s="6"/>
    </row>
    <row r="381" spans="1:20" ht="11.25" customHeight="1" outlineLevel="2">
      <c r="A381" s="63">
        <f t="shared" si="5"/>
        <v>0</v>
      </c>
      <c r="B381" s="67" t="s">
        <v>4249</v>
      </c>
      <c r="C381" s="61" t="s">
        <v>4250</v>
      </c>
      <c r="D381" s="65" t="s">
        <v>2288</v>
      </c>
      <c r="E381" s="53"/>
      <c r="F381" s="66">
        <v>750</v>
      </c>
      <c r="G381" s="66"/>
      <c r="H381" s="62">
        <f>IF(F381="","",IF(AND(G381="Руб.",$J$10=1),F381/#REF!,IF(G381="Руб.",F381,F381*$J$12)))</f>
        <v>750</v>
      </c>
      <c r="I381" s="54" t="s">
        <v>1361</v>
      </c>
      <c r="L381" s="6"/>
      <c r="M381" s="152"/>
      <c r="N381" s="151"/>
      <c r="O381" s="150"/>
      <c r="P381" s="6"/>
      <c r="Q381" s="152"/>
      <c r="R381" s="6"/>
      <c r="S381" s="150"/>
      <c r="T381" s="6"/>
    </row>
    <row r="382" spans="1:20" ht="11.25" customHeight="1" outlineLevel="2">
      <c r="A382" s="63">
        <f t="shared" si="5"/>
        <v>0</v>
      </c>
      <c r="B382" s="67" t="s">
        <v>4251</v>
      </c>
      <c r="C382" s="61" t="s">
        <v>4252</v>
      </c>
      <c r="D382" s="65" t="s">
        <v>2288</v>
      </c>
      <c r="E382" s="53"/>
      <c r="F382" s="66">
        <v>870</v>
      </c>
      <c r="G382" s="66"/>
      <c r="H382" s="62">
        <f>IF(F382="","",IF(AND(G382="Руб.",$J$10=1),F382/#REF!,IF(G382="Руб.",F382,F382*$J$12)))</f>
        <v>870</v>
      </c>
      <c r="I382" s="54" t="s">
        <v>1361</v>
      </c>
      <c r="L382" s="6"/>
      <c r="M382" s="152"/>
      <c r="N382" s="151"/>
      <c r="O382" s="150"/>
      <c r="P382" s="6"/>
      <c r="Q382" s="152"/>
      <c r="R382" s="6"/>
      <c r="S382" s="150"/>
      <c r="T382" s="6"/>
    </row>
    <row r="383" spans="1:20" ht="11.25" customHeight="1" outlineLevel="2">
      <c r="A383" s="63">
        <f t="shared" si="5"/>
        <v>0</v>
      </c>
      <c r="B383" s="67" t="s">
        <v>4253</v>
      </c>
      <c r="C383" s="61" t="s">
        <v>4254</v>
      </c>
      <c r="D383" s="65" t="s">
        <v>2288</v>
      </c>
      <c r="E383" s="53"/>
      <c r="F383" s="66">
        <v>1185</v>
      </c>
      <c r="G383" s="66"/>
      <c r="H383" s="62">
        <f>IF(F383="","",IF(AND(G383="Руб.",$J$10=1),F383/#REF!,IF(G383="Руб.",F383,F383*$J$12)))</f>
        <v>1185</v>
      </c>
      <c r="I383" s="54" t="s">
        <v>1361</v>
      </c>
      <c r="L383" s="6"/>
      <c r="M383" s="152"/>
      <c r="N383" s="151"/>
      <c r="O383" s="150"/>
      <c r="P383" s="6"/>
      <c r="Q383" s="152"/>
      <c r="R383" s="6"/>
      <c r="S383" s="150"/>
      <c r="T383" s="6"/>
    </row>
    <row r="384" spans="1:20" ht="11.25" customHeight="1" outlineLevel="2">
      <c r="A384" s="63">
        <f t="shared" si="5"/>
        <v>0</v>
      </c>
      <c r="B384" s="67" t="s">
        <v>4255</v>
      </c>
      <c r="C384" s="61" t="s">
        <v>4256</v>
      </c>
      <c r="D384" s="65" t="s">
        <v>2288</v>
      </c>
      <c r="E384" s="53"/>
      <c r="F384" s="66">
        <v>1185</v>
      </c>
      <c r="G384" s="66"/>
      <c r="H384" s="62">
        <f>IF(F384="","",IF(AND(G384="Руб.",$J$10=1),F384/#REF!,IF(G384="Руб.",F384,F384*$J$12)))</f>
        <v>1185</v>
      </c>
      <c r="I384" s="54" t="s">
        <v>1361</v>
      </c>
      <c r="L384" s="6"/>
      <c r="M384" s="152"/>
      <c r="N384" s="151"/>
      <c r="O384" s="150"/>
      <c r="P384" s="6"/>
      <c r="Q384" s="152"/>
      <c r="R384" s="6"/>
      <c r="S384" s="150"/>
      <c r="T384" s="6"/>
    </row>
    <row r="385" spans="1:20" ht="11.25" customHeight="1" outlineLevel="2">
      <c r="A385" s="63">
        <f t="shared" si="5"/>
        <v>0</v>
      </c>
      <c r="B385" s="67" t="s">
        <v>4257</v>
      </c>
      <c r="C385" s="61" t="s">
        <v>4258</v>
      </c>
      <c r="D385" s="65" t="s">
        <v>2288</v>
      </c>
      <c r="E385" s="53"/>
      <c r="F385" s="66">
        <v>1265</v>
      </c>
      <c r="G385" s="66"/>
      <c r="H385" s="62">
        <f>IF(F385="","",IF(AND(G385="Руб.",$J$10=1),F385/#REF!,IF(G385="Руб.",F385,F385*$J$12)))</f>
        <v>1265</v>
      </c>
      <c r="I385" s="54" t="s">
        <v>1361</v>
      </c>
      <c r="L385" s="6"/>
      <c r="M385" s="152"/>
      <c r="N385" s="151"/>
      <c r="O385" s="150"/>
      <c r="P385" s="6"/>
      <c r="Q385" s="152"/>
      <c r="R385" s="6"/>
      <c r="S385" s="150"/>
      <c r="T385" s="6"/>
    </row>
    <row r="386" spans="1:20" ht="11.25" customHeight="1" outlineLevel="2">
      <c r="A386" s="63">
        <f t="shared" si="5"/>
        <v>0</v>
      </c>
      <c r="B386" s="67" t="s">
        <v>4259</v>
      </c>
      <c r="C386" s="61" t="s">
        <v>4260</v>
      </c>
      <c r="D386" s="65" t="s">
        <v>2288</v>
      </c>
      <c r="E386" s="53"/>
      <c r="F386" s="66">
        <v>1265</v>
      </c>
      <c r="G386" s="66"/>
      <c r="H386" s="62">
        <f>IF(F386="","",IF(AND(G386="Руб.",$J$10=1),F386/#REF!,IF(G386="Руб.",F386,F386*$J$12)))</f>
        <v>1265</v>
      </c>
      <c r="I386" s="54" t="s">
        <v>1361</v>
      </c>
      <c r="L386" s="6"/>
      <c r="M386" s="152"/>
      <c r="N386" s="151"/>
      <c r="O386" s="150"/>
      <c r="P386" s="6"/>
      <c r="Q386" s="152"/>
      <c r="R386" s="6"/>
      <c r="S386" s="150"/>
      <c r="T386" s="6"/>
    </row>
    <row r="387" spans="1:20" ht="11.25" customHeight="1" outlineLevel="2">
      <c r="A387" s="63">
        <f t="shared" si="5"/>
        <v>0</v>
      </c>
      <c r="B387" s="67" t="s">
        <v>4261</v>
      </c>
      <c r="C387" s="61" t="s">
        <v>4262</v>
      </c>
      <c r="D387" s="65" t="s">
        <v>2288</v>
      </c>
      <c r="E387" s="53"/>
      <c r="F387" s="66">
        <v>3250</v>
      </c>
      <c r="G387" s="66"/>
      <c r="H387" s="62">
        <f>IF(F387="","",IF(AND(G387="Руб.",$J$10=1),F387/#REF!,IF(G387="Руб.",F387,F387*$J$12)))</f>
        <v>3250</v>
      </c>
      <c r="I387" s="54" t="s">
        <v>1361</v>
      </c>
      <c r="L387" s="6"/>
      <c r="M387" s="152"/>
      <c r="N387" s="151"/>
      <c r="O387" s="150"/>
      <c r="P387" s="6"/>
      <c r="Q387" s="152"/>
      <c r="R387" s="6"/>
      <c r="S387" s="150"/>
      <c r="T387" s="6"/>
    </row>
    <row r="388" spans="1:20" ht="11.25" customHeight="1" outlineLevel="2">
      <c r="A388" s="63">
        <f t="shared" si="5"/>
        <v>0</v>
      </c>
      <c r="B388" s="67" t="s">
        <v>4263</v>
      </c>
      <c r="C388" s="61" t="s">
        <v>4264</v>
      </c>
      <c r="D388" s="65" t="s">
        <v>2288</v>
      </c>
      <c r="E388" s="53"/>
      <c r="F388" s="66">
        <v>3250</v>
      </c>
      <c r="G388" s="66"/>
      <c r="H388" s="62">
        <f>IF(F388="","",IF(AND(G388="Руб.",$J$10=1),F388/#REF!,IF(G388="Руб.",F388,F388*$J$12)))</f>
        <v>3250</v>
      </c>
      <c r="I388" s="54" t="s">
        <v>1361</v>
      </c>
      <c r="L388" s="6"/>
      <c r="M388" s="152"/>
      <c r="N388" s="151"/>
      <c r="O388" s="150"/>
      <c r="P388" s="6"/>
      <c r="Q388" s="152"/>
      <c r="R388" s="6"/>
      <c r="S388" s="150"/>
      <c r="T388" s="6"/>
    </row>
    <row r="389" spans="1:20" ht="11.25" customHeight="1" outlineLevel="2">
      <c r="A389" s="63">
        <f t="shared" si="5"/>
        <v>0</v>
      </c>
      <c r="B389" s="67" t="s">
        <v>4265</v>
      </c>
      <c r="C389" s="61" t="s">
        <v>4266</v>
      </c>
      <c r="D389" s="65" t="s">
        <v>2288</v>
      </c>
      <c r="E389" s="53"/>
      <c r="F389" s="66">
        <v>3700</v>
      </c>
      <c r="G389" s="66"/>
      <c r="H389" s="62">
        <f>IF(F389="","",IF(AND(G389="Руб.",$J$10=1),F389/#REF!,IF(G389="Руб.",F389,F389*$J$12)))</f>
        <v>3700</v>
      </c>
      <c r="I389" s="54" t="s">
        <v>1361</v>
      </c>
      <c r="L389" s="6"/>
      <c r="M389" s="152"/>
      <c r="N389" s="151"/>
      <c r="O389" s="150"/>
      <c r="P389" s="6"/>
      <c r="Q389" s="152"/>
      <c r="R389" s="6"/>
      <c r="S389" s="150"/>
      <c r="T389" s="6"/>
    </row>
    <row r="390" spans="1:20" ht="11.25" customHeight="1" outlineLevel="2">
      <c r="A390" s="63">
        <f t="shared" si="5"/>
        <v>0</v>
      </c>
      <c r="B390" s="67" t="s">
        <v>4267</v>
      </c>
      <c r="C390" s="61" t="s">
        <v>4268</v>
      </c>
      <c r="D390" s="65" t="s">
        <v>2288</v>
      </c>
      <c r="E390" s="53"/>
      <c r="F390" s="66">
        <v>3900</v>
      </c>
      <c r="G390" s="66"/>
      <c r="H390" s="62">
        <f>IF(F390="","",IF(AND(G390="Руб.",$J$10=1),F390/#REF!,IF(G390="Руб.",F390,F390*$J$12)))</f>
        <v>3900</v>
      </c>
      <c r="I390" s="54" t="s">
        <v>1361</v>
      </c>
      <c r="L390" s="6"/>
      <c r="M390" s="152"/>
      <c r="N390" s="151"/>
      <c r="O390" s="150"/>
      <c r="P390" s="6"/>
      <c r="Q390" s="152"/>
      <c r="R390" s="6"/>
      <c r="S390" s="150"/>
      <c r="T390" s="6"/>
    </row>
    <row r="391" spans="1:20" ht="11.25" customHeight="1" outlineLevel="2">
      <c r="A391" s="63">
        <f t="shared" si="5"/>
        <v>0</v>
      </c>
      <c r="B391" s="67" t="s">
        <v>4269</v>
      </c>
      <c r="C391" s="61" t="s">
        <v>4270</v>
      </c>
      <c r="D391" s="65" t="s">
        <v>2288</v>
      </c>
      <c r="E391" s="53"/>
      <c r="F391" s="66">
        <v>4480</v>
      </c>
      <c r="G391" s="66"/>
      <c r="H391" s="62">
        <f>IF(F391="","",IF(AND(G391="Руб.",$J$10=1),F391/#REF!,IF(G391="Руб.",F391,F391*$J$12)))</f>
        <v>4480</v>
      </c>
      <c r="I391" s="54" t="s">
        <v>1361</v>
      </c>
      <c r="L391" s="6"/>
      <c r="M391" s="152"/>
      <c r="N391" s="151"/>
      <c r="O391" s="150"/>
      <c r="P391" s="6"/>
      <c r="Q391" s="152"/>
      <c r="R391" s="6"/>
      <c r="S391" s="150"/>
      <c r="T391" s="6"/>
    </row>
    <row r="392" spans="1:20" ht="11.25" customHeight="1" outlineLevel="2">
      <c r="A392" s="63">
        <f t="shared" si="5"/>
        <v>0</v>
      </c>
      <c r="B392" s="67" t="s">
        <v>4271</v>
      </c>
      <c r="C392" s="61" t="s">
        <v>4272</v>
      </c>
      <c r="D392" s="65" t="s">
        <v>2288</v>
      </c>
      <c r="E392" s="53"/>
      <c r="F392" s="66">
        <v>83</v>
      </c>
      <c r="G392" s="66"/>
      <c r="H392" s="62">
        <f>IF(F392="","",IF(AND(G392="Руб.",$J$10=1),F392/#REF!,IF(G392="Руб.",F392,F392*$J$12)))</f>
        <v>83</v>
      </c>
      <c r="I392" s="54" t="s">
        <v>1361</v>
      </c>
      <c r="L392" s="6"/>
      <c r="M392" s="152"/>
      <c r="N392" s="151"/>
      <c r="O392" s="150"/>
      <c r="P392" s="6"/>
      <c r="Q392" s="152"/>
      <c r="R392" s="6"/>
      <c r="S392" s="150"/>
      <c r="T392" s="6"/>
    </row>
    <row r="393" spans="1:20" ht="11.25" customHeight="1" outlineLevel="2">
      <c r="A393" s="63">
        <f t="shared" si="5"/>
        <v>0</v>
      </c>
      <c r="B393" s="67" t="s">
        <v>4273</v>
      </c>
      <c r="C393" s="61" t="s">
        <v>1014</v>
      </c>
      <c r="D393" s="65" t="s">
        <v>2288</v>
      </c>
      <c r="E393" s="53"/>
      <c r="F393" s="66">
        <v>93</v>
      </c>
      <c r="G393" s="66"/>
      <c r="H393" s="62">
        <f>IF(F393="","",IF(AND(G393="Руб.",$J$10=1),F393/#REF!,IF(G393="Руб.",F393,F393*$J$12)))</f>
        <v>93</v>
      </c>
      <c r="I393" s="54" t="s">
        <v>1361</v>
      </c>
      <c r="L393" s="6"/>
      <c r="M393" s="152"/>
      <c r="N393" s="151"/>
      <c r="O393" s="150"/>
      <c r="P393" s="6"/>
      <c r="Q393" s="152"/>
      <c r="R393" s="6"/>
      <c r="S393" s="150"/>
      <c r="T393" s="6"/>
    </row>
    <row r="394" spans="1:20" ht="11.25" customHeight="1" outlineLevel="2">
      <c r="A394" s="63">
        <f t="shared" si="5"/>
        <v>0</v>
      </c>
      <c r="B394" s="67" t="s">
        <v>1015</v>
      </c>
      <c r="C394" s="61" t="s">
        <v>1016</v>
      </c>
      <c r="D394" s="65" t="s">
        <v>2288</v>
      </c>
      <c r="E394" s="53"/>
      <c r="F394" s="66">
        <v>114</v>
      </c>
      <c r="G394" s="66"/>
      <c r="H394" s="62">
        <f>IF(F394="","",IF(AND(G394="Руб.",$J$10=1),F394/#REF!,IF(G394="Руб.",F394,F394*$J$12)))</f>
        <v>114</v>
      </c>
      <c r="I394" s="54" t="s">
        <v>1361</v>
      </c>
      <c r="L394" s="6"/>
      <c r="M394" s="152"/>
      <c r="N394" s="151"/>
      <c r="O394" s="150"/>
      <c r="P394" s="6"/>
      <c r="Q394" s="152"/>
      <c r="R394" s="6"/>
      <c r="S394" s="150"/>
      <c r="T394" s="6"/>
    </row>
    <row r="395" spans="1:20" ht="11.25" customHeight="1" outlineLevel="2">
      <c r="A395" s="63">
        <f t="shared" si="5"/>
        <v>0</v>
      </c>
      <c r="B395" s="67" t="s">
        <v>1017</v>
      </c>
      <c r="C395" s="61" t="s">
        <v>1018</v>
      </c>
      <c r="D395" s="65" t="s">
        <v>2288</v>
      </c>
      <c r="E395" s="53"/>
      <c r="F395" s="66">
        <v>144</v>
      </c>
      <c r="G395" s="66"/>
      <c r="H395" s="62">
        <f>IF(F395="","",IF(AND(G395="Руб.",$J$10=1),F395/#REF!,IF(G395="Руб.",F395,F395*$J$12)))</f>
        <v>144</v>
      </c>
      <c r="I395" s="54" t="s">
        <v>1361</v>
      </c>
      <c r="L395" s="6"/>
      <c r="M395" s="152"/>
      <c r="N395" s="151"/>
      <c r="O395" s="150"/>
      <c r="P395" s="6"/>
      <c r="Q395" s="152"/>
      <c r="R395" s="6"/>
      <c r="S395" s="150"/>
      <c r="T395" s="6"/>
    </row>
    <row r="396" spans="1:20" ht="11.25" customHeight="1" outlineLevel="2">
      <c r="A396" s="63">
        <f t="shared" si="5"/>
        <v>0</v>
      </c>
      <c r="B396" s="67" t="s">
        <v>1019</v>
      </c>
      <c r="C396" s="61" t="s">
        <v>1020</v>
      </c>
      <c r="D396" s="65" t="s">
        <v>2288</v>
      </c>
      <c r="E396" s="53"/>
      <c r="F396" s="66">
        <v>175</v>
      </c>
      <c r="G396" s="66"/>
      <c r="H396" s="62">
        <f>IF(F396="","",IF(AND(G396="Руб.",$J$10=1),F396/#REF!,IF(G396="Руб.",F396,F396*$J$12)))</f>
        <v>175</v>
      </c>
      <c r="I396" s="54" t="s">
        <v>1361</v>
      </c>
      <c r="L396" s="6"/>
      <c r="M396" s="152"/>
      <c r="N396" s="151"/>
      <c r="O396" s="150"/>
      <c r="P396" s="6"/>
      <c r="Q396" s="152"/>
      <c r="R396" s="6"/>
      <c r="S396" s="150"/>
      <c r="T396" s="6"/>
    </row>
    <row r="397" spans="1:20" ht="11.25" customHeight="1" outlineLevel="2">
      <c r="A397" s="63">
        <f t="shared" si="5"/>
        <v>0</v>
      </c>
      <c r="B397" s="67" t="s">
        <v>1021</v>
      </c>
      <c r="C397" s="61" t="s">
        <v>1022</v>
      </c>
      <c r="D397" s="65" t="s">
        <v>2288</v>
      </c>
      <c r="E397" s="53"/>
      <c r="F397" s="66">
        <v>258</v>
      </c>
      <c r="G397" s="66"/>
      <c r="H397" s="62">
        <f>IF(F397="","",IF(AND(G397="Руб.",$J$10=1),F397/#REF!,IF(G397="Руб.",F397,F397*$J$12)))</f>
        <v>258</v>
      </c>
      <c r="I397" s="54" t="s">
        <v>1361</v>
      </c>
      <c r="L397" s="6"/>
      <c r="M397" s="152"/>
      <c r="N397" s="151"/>
      <c r="O397" s="150"/>
      <c r="P397" s="6"/>
      <c r="Q397" s="152"/>
      <c r="R397" s="6"/>
      <c r="S397" s="150"/>
      <c r="T397" s="6"/>
    </row>
    <row r="398" spans="1:20" ht="11.25" customHeight="1" outlineLevel="2">
      <c r="A398" s="63">
        <f t="shared" si="5"/>
        <v>0</v>
      </c>
      <c r="B398" s="67" t="s">
        <v>1023</v>
      </c>
      <c r="C398" s="61" t="s">
        <v>1024</v>
      </c>
      <c r="D398" s="65" t="s">
        <v>2288</v>
      </c>
      <c r="E398" s="53"/>
      <c r="F398" s="66">
        <v>320</v>
      </c>
      <c r="G398" s="66"/>
      <c r="H398" s="62">
        <f>IF(F398="","",IF(AND(G398="Руб.",$J$10=1),F398/#REF!,IF(G398="Руб.",F398,F398*$J$12)))</f>
        <v>320</v>
      </c>
      <c r="I398" s="54" t="s">
        <v>1361</v>
      </c>
      <c r="L398" s="6"/>
      <c r="M398" s="152"/>
      <c r="N398" s="151"/>
      <c r="O398" s="150"/>
      <c r="P398" s="6"/>
      <c r="Q398" s="152"/>
      <c r="R398" s="6"/>
      <c r="S398" s="150"/>
      <c r="T398" s="6"/>
    </row>
    <row r="399" spans="1:20" ht="11.25" customHeight="1" outlineLevel="2">
      <c r="A399" s="63">
        <f t="shared" si="5"/>
        <v>0</v>
      </c>
      <c r="B399" s="67" t="s">
        <v>1025</v>
      </c>
      <c r="C399" s="61" t="s">
        <v>1026</v>
      </c>
      <c r="D399" s="65" t="s">
        <v>2288</v>
      </c>
      <c r="E399" s="53"/>
      <c r="F399" s="66">
        <v>505</v>
      </c>
      <c r="G399" s="66"/>
      <c r="H399" s="62">
        <f>IF(F399="","",IF(AND(G399="Руб.",$J$10=1),F399/#REF!,IF(G399="Руб.",F399,F399*$J$12)))</f>
        <v>505</v>
      </c>
      <c r="I399" s="54" t="s">
        <v>1361</v>
      </c>
      <c r="L399" s="6"/>
      <c r="M399" s="152"/>
      <c r="N399" s="151"/>
      <c r="O399" s="150"/>
      <c r="P399" s="6"/>
      <c r="Q399" s="152"/>
      <c r="R399" s="6"/>
      <c r="S399" s="150"/>
      <c r="T399" s="6"/>
    </row>
    <row r="400" spans="1:20" ht="12.75" outlineLevel="1">
      <c r="A400" s="63">
        <f t="shared" si="5"/>
        <v>0</v>
      </c>
      <c r="B400" s="67"/>
      <c r="C400" s="42" t="s">
        <v>849</v>
      </c>
      <c r="D400" s="61"/>
      <c r="E400" s="22" t="str">
        <f>IF(SUM(E414:E492)=0,"",0)</f>
        <v/>
      </c>
      <c r="F400" s="66" t="s">
        <v>2274</v>
      </c>
      <c r="G400" s="66"/>
      <c r="H400" s="62" t="str">
        <f>IF(F400="","",IF(AND(G400="Руб.",$J$10=1),F400/#REF!,IF(G400="Руб.",F400,F400*$J$12)))</f>
        <v/>
      </c>
      <c r="I400" s="54"/>
      <c r="L400" s="6"/>
      <c r="M400" s="152"/>
      <c r="N400" s="151"/>
      <c r="O400" s="150"/>
      <c r="P400" s="6"/>
      <c r="Q400" s="152"/>
      <c r="R400" s="6"/>
      <c r="S400" s="150"/>
      <c r="T400" s="6"/>
    </row>
    <row r="401" spans="1:20" s="41" customFormat="1" ht="12.75" outlineLevel="2" collapsed="1">
      <c r="A401" s="63">
        <f t="shared" si="5"/>
        <v>0</v>
      </c>
      <c r="B401" s="70"/>
      <c r="C401" s="114" t="s">
        <v>3876</v>
      </c>
      <c r="D401" s="70"/>
      <c r="E401" s="70"/>
      <c r="F401" s="70" t="s">
        <v>2274</v>
      </c>
      <c r="G401" s="70"/>
      <c r="H401" s="62" t="str">
        <f>IF(F401="","",IF(AND(G401="Руб.",$J$10=1),F401/#REF!,IF(G401="Руб.",F401,F401*$J$12)))</f>
        <v/>
      </c>
      <c r="I401" s="71" t="s">
        <v>1362</v>
      </c>
      <c r="L401" s="6"/>
      <c r="M401" s="152"/>
      <c r="N401" s="151"/>
      <c r="O401" s="150"/>
      <c r="P401" s="6"/>
      <c r="Q401" s="152"/>
      <c r="R401" s="6"/>
      <c r="S401" s="150"/>
      <c r="T401" s="6"/>
    </row>
    <row r="402" spans="1:20" s="41" customFormat="1" ht="12.75" hidden="1" outlineLevel="3">
      <c r="A402" s="63">
        <f t="shared" si="5"/>
        <v>0</v>
      </c>
      <c r="B402" s="69" t="s">
        <v>3886</v>
      </c>
      <c r="C402" s="116" t="s">
        <v>3885</v>
      </c>
      <c r="D402" s="69" t="s">
        <v>2273</v>
      </c>
      <c r="E402" s="69"/>
      <c r="F402" s="69">
        <v>230</v>
      </c>
      <c r="G402" s="69"/>
      <c r="H402" s="62">
        <f>IF(F402="","",IF(AND(G402="Руб.",$J$10=1),F402/#REF!,IF(G402="Руб.",F402,F402*$J$12)))</f>
        <v>230</v>
      </c>
      <c r="I402" s="71" t="s">
        <v>1362</v>
      </c>
      <c r="L402" s="6"/>
      <c r="M402" s="152"/>
      <c r="N402" s="151"/>
      <c r="O402" s="150"/>
      <c r="P402" s="6"/>
      <c r="Q402" s="152"/>
      <c r="R402" s="6"/>
      <c r="S402" s="150"/>
      <c r="T402" s="6"/>
    </row>
    <row r="403" spans="1:20" s="41" customFormat="1" ht="12.75" hidden="1" outlineLevel="3">
      <c r="A403" s="63">
        <f t="shared" si="5"/>
        <v>0</v>
      </c>
      <c r="B403" s="69" t="s">
        <v>3945</v>
      </c>
      <c r="C403" s="116" t="s">
        <v>3944</v>
      </c>
      <c r="D403" s="69" t="s">
        <v>2273</v>
      </c>
      <c r="E403" s="69"/>
      <c r="F403" s="69">
        <v>240</v>
      </c>
      <c r="G403" s="69"/>
      <c r="H403" s="62">
        <f>IF(F403="","",IF(AND(G403="Руб.",$J$10=1),F403/#REF!,IF(G403="Руб.",F403,F403*$J$12)))</f>
        <v>240</v>
      </c>
      <c r="I403" s="71" t="s">
        <v>1362</v>
      </c>
      <c r="L403" s="6"/>
      <c r="M403" s="152"/>
      <c r="N403" s="151"/>
      <c r="O403" s="150"/>
      <c r="P403" s="6"/>
      <c r="Q403" s="152"/>
      <c r="R403" s="6"/>
      <c r="S403" s="150"/>
      <c r="T403" s="6"/>
    </row>
    <row r="404" spans="1:20" s="41" customFormat="1" ht="12.75" hidden="1" outlineLevel="3">
      <c r="A404" s="63">
        <f t="shared" si="5"/>
        <v>0</v>
      </c>
      <c r="B404" s="69" t="s">
        <v>3947</v>
      </c>
      <c r="C404" s="116" t="s">
        <v>3946</v>
      </c>
      <c r="D404" s="69" t="s">
        <v>2273</v>
      </c>
      <c r="E404" s="69"/>
      <c r="F404" s="69">
        <v>264</v>
      </c>
      <c r="G404" s="69"/>
      <c r="H404" s="62">
        <f>IF(F404="","",IF(AND(G404="Руб.",$J$10=1),F404/#REF!,IF(G404="Руб.",F404,F404*$J$12)))</f>
        <v>264</v>
      </c>
      <c r="I404" s="71" t="s">
        <v>1362</v>
      </c>
      <c r="L404" s="6"/>
      <c r="M404" s="152"/>
      <c r="N404" s="151"/>
      <c r="O404" s="150"/>
      <c r="P404" s="6"/>
      <c r="Q404" s="152"/>
      <c r="R404" s="6"/>
      <c r="S404" s="150"/>
      <c r="T404" s="6"/>
    </row>
    <row r="405" spans="1:20" s="41" customFormat="1" ht="12.75" hidden="1" outlineLevel="3">
      <c r="A405" s="63">
        <f t="shared" si="5"/>
        <v>0</v>
      </c>
      <c r="B405" s="69" t="s">
        <v>3878</v>
      </c>
      <c r="C405" s="116" t="s">
        <v>3877</v>
      </c>
      <c r="D405" s="69" t="s">
        <v>2273</v>
      </c>
      <c r="E405" s="69"/>
      <c r="F405" s="69">
        <v>164</v>
      </c>
      <c r="G405" s="69"/>
      <c r="H405" s="62">
        <f>IF(F405="","",IF(AND(G405="Руб.",$J$10=1),F405/#REF!,IF(G405="Руб.",F405,F405*$J$12)))</f>
        <v>164</v>
      </c>
      <c r="I405" s="71" t="s">
        <v>1362</v>
      </c>
      <c r="L405" s="6"/>
      <c r="M405" s="152"/>
      <c r="N405" s="151"/>
      <c r="O405" s="150"/>
      <c r="P405" s="6"/>
      <c r="Q405" s="152"/>
      <c r="R405" s="6"/>
      <c r="S405" s="150"/>
      <c r="T405" s="6"/>
    </row>
    <row r="406" spans="1:20" s="41" customFormat="1" ht="12.75" hidden="1" outlineLevel="3">
      <c r="A406" s="63">
        <f t="shared" si="5"/>
        <v>0</v>
      </c>
      <c r="B406" s="69" t="s">
        <v>3880</v>
      </c>
      <c r="C406" s="116" t="s">
        <v>3879</v>
      </c>
      <c r="D406" s="69" t="s">
        <v>2273</v>
      </c>
      <c r="E406" s="69"/>
      <c r="F406" s="69">
        <v>172</v>
      </c>
      <c r="G406" s="69"/>
      <c r="H406" s="62">
        <f>IF(F406="","",IF(AND(G406="Руб.",$J$10=1),F406/#REF!,IF(G406="Руб.",F406,F406*$J$12)))</f>
        <v>172</v>
      </c>
      <c r="I406" s="71" t="s">
        <v>1362</v>
      </c>
      <c r="L406" s="6"/>
      <c r="M406" s="152"/>
      <c r="N406" s="151"/>
      <c r="O406" s="150"/>
      <c r="P406" s="6"/>
      <c r="Q406" s="152"/>
      <c r="R406" s="6"/>
      <c r="S406" s="150"/>
      <c r="T406" s="6"/>
    </row>
    <row r="407" spans="1:20" s="41" customFormat="1" ht="12.75" hidden="1" outlineLevel="3">
      <c r="A407" s="63">
        <f t="shared" si="5"/>
        <v>0</v>
      </c>
      <c r="B407" s="69" t="s">
        <v>3882</v>
      </c>
      <c r="C407" s="116" t="s">
        <v>3881</v>
      </c>
      <c r="D407" s="69" t="s">
        <v>2273</v>
      </c>
      <c r="E407" s="69"/>
      <c r="F407" s="69">
        <v>180</v>
      </c>
      <c r="G407" s="69"/>
      <c r="H407" s="62">
        <f>IF(F407="","",IF(AND(G407="Руб.",$J$10=1),F407/#REF!,IF(G407="Руб.",F407,F407*$J$12)))</f>
        <v>180</v>
      </c>
      <c r="I407" s="71" t="s">
        <v>1362</v>
      </c>
      <c r="L407" s="6"/>
      <c r="M407" s="152"/>
      <c r="N407" s="151"/>
      <c r="O407" s="150"/>
      <c r="P407" s="6"/>
      <c r="Q407" s="152"/>
      <c r="R407" s="6"/>
      <c r="S407" s="150"/>
      <c r="T407" s="6"/>
    </row>
    <row r="408" spans="1:20" s="41" customFormat="1" ht="12.75" hidden="1" outlineLevel="3">
      <c r="A408" s="63">
        <f t="shared" ref="A408:A471" si="6">IF(E408="",A407,A407+1)</f>
        <v>0</v>
      </c>
      <c r="B408" s="69" t="s">
        <v>3884</v>
      </c>
      <c r="C408" s="116" t="s">
        <v>3883</v>
      </c>
      <c r="D408" s="69" t="s">
        <v>2273</v>
      </c>
      <c r="E408" s="69"/>
      <c r="F408" s="69">
        <v>189</v>
      </c>
      <c r="G408" s="69"/>
      <c r="H408" s="62">
        <f>IF(F408="","",IF(AND(G408="Руб.",$J$10=1),F408/#REF!,IF(G408="Руб.",F408,F408*$J$12)))</f>
        <v>189</v>
      </c>
      <c r="I408" s="71" t="s">
        <v>1362</v>
      </c>
      <c r="L408" s="6"/>
      <c r="M408" s="152"/>
      <c r="N408" s="151"/>
      <c r="O408" s="150"/>
      <c r="P408" s="6"/>
      <c r="Q408" s="152"/>
      <c r="R408" s="6"/>
      <c r="S408" s="150"/>
      <c r="T408" s="6"/>
    </row>
    <row r="409" spans="1:20" s="41" customFormat="1" ht="12.75" outlineLevel="2" collapsed="1">
      <c r="A409" s="63">
        <f t="shared" si="6"/>
        <v>0</v>
      </c>
      <c r="B409" s="70"/>
      <c r="C409" s="114" t="s">
        <v>2248</v>
      </c>
      <c r="D409" s="70"/>
      <c r="E409" s="70"/>
      <c r="F409" s="70" t="s">
        <v>2274</v>
      </c>
      <c r="G409" s="70"/>
      <c r="H409" s="62" t="str">
        <f>IF(F409="","",IF(AND(G409="Руб.",$J$10=1),F409/#REF!,IF(G409="Руб.",F409,F409*$J$12)))</f>
        <v/>
      </c>
      <c r="I409" s="71" t="s">
        <v>1362</v>
      </c>
      <c r="L409" s="6"/>
      <c r="M409" s="152"/>
      <c r="N409" s="151"/>
      <c r="O409" s="150"/>
      <c r="P409" s="6"/>
      <c r="Q409" s="152"/>
      <c r="R409" s="6"/>
      <c r="S409" s="150"/>
      <c r="T409" s="6"/>
    </row>
    <row r="410" spans="1:20" s="41" customFormat="1" ht="12.75" hidden="1" outlineLevel="3">
      <c r="A410" s="63">
        <f t="shared" si="6"/>
        <v>0</v>
      </c>
      <c r="B410" s="69" t="s">
        <v>2250</v>
      </c>
      <c r="C410" s="116" t="s">
        <v>2249</v>
      </c>
      <c r="D410" s="69" t="s">
        <v>2273</v>
      </c>
      <c r="E410" s="69"/>
      <c r="F410" s="69">
        <v>335</v>
      </c>
      <c r="G410" s="69"/>
      <c r="H410" s="62">
        <f>IF(F410="","",IF(AND(G410="Руб.",$J$10=1),F410/#REF!,IF(G410="Руб.",F410,F410*$J$12)))</f>
        <v>335</v>
      </c>
      <c r="I410" s="71" t="s">
        <v>1362</v>
      </c>
      <c r="L410" s="6"/>
      <c r="M410" s="152"/>
      <c r="N410" s="151"/>
      <c r="O410" s="150"/>
      <c r="P410" s="6"/>
      <c r="Q410" s="152"/>
      <c r="R410" s="6"/>
      <c r="S410" s="150"/>
      <c r="T410" s="6"/>
    </row>
    <row r="411" spans="1:20" s="41" customFormat="1" ht="12.75" hidden="1" outlineLevel="3">
      <c r="A411" s="63">
        <f t="shared" si="6"/>
        <v>0</v>
      </c>
      <c r="B411" s="69" t="s">
        <v>2252</v>
      </c>
      <c r="C411" s="116" t="s">
        <v>2251</v>
      </c>
      <c r="D411" s="69" t="s">
        <v>2273</v>
      </c>
      <c r="E411" s="69"/>
      <c r="F411" s="69">
        <v>324</v>
      </c>
      <c r="G411" s="69"/>
      <c r="H411" s="62">
        <f>IF(F411="","",IF(AND(G411="Руб.",$J$10=1),F411/#REF!,IF(G411="Руб.",F411,F411*$J$12)))</f>
        <v>324</v>
      </c>
      <c r="I411" s="71" t="s">
        <v>1362</v>
      </c>
      <c r="L411" s="6"/>
      <c r="M411" s="152"/>
      <c r="N411" s="151"/>
      <c r="O411" s="150"/>
      <c r="P411" s="6"/>
      <c r="Q411" s="152"/>
      <c r="R411" s="6"/>
      <c r="S411" s="150"/>
      <c r="T411" s="6"/>
    </row>
    <row r="412" spans="1:20" s="41" customFormat="1" ht="12.75" hidden="1" outlineLevel="3">
      <c r="A412" s="63">
        <f t="shared" si="6"/>
        <v>0</v>
      </c>
      <c r="B412" s="69" t="s">
        <v>2254</v>
      </c>
      <c r="C412" s="116" t="s">
        <v>2253</v>
      </c>
      <c r="D412" s="69" t="s">
        <v>2273</v>
      </c>
      <c r="E412" s="69"/>
      <c r="F412" s="69">
        <v>435</v>
      </c>
      <c r="G412" s="69"/>
      <c r="H412" s="62">
        <f>IF(F412="","",IF(AND(G412="Руб.",$J$10=1),F412/#REF!,IF(G412="Руб.",F412,F412*$J$12)))</f>
        <v>435</v>
      </c>
      <c r="I412" s="71" t="s">
        <v>1362</v>
      </c>
      <c r="L412" s="6"/>
      <c r="M412" s="152"/>
      <c r="N412" s="151"/>
      <c r="O412" s="150"/>
      <c r="P412" s="6"/>
      <c r="Q412" s="152"/>
      <c r="R412" s="6"/>
      <c r="S412" s="150"/>
      <c r="T412" s="6"/>
    </row>
    <row r="413" spans="1:20" s="41" customFormat="1" ht="12.75" hidden="1" outlineLevel="3">
      <c r="A413" s="63">
        <f t="shared" si="6"/>
        <v>0</v>
      </c>
      <c r="B413" s="69" t="s">
        <v>2315</v>
      </c>
      <c r="C413" s="116" t="s">
        <v>2314</v>
      </c>
      <c r="D413" s="69" t="s">
        <v>2273</v>
      </c>
      <c r="E413" s="69"/>
      <c r="F413" s="69">
        <v>560.95000000000005</v>
      </c>
      <c r="G413" s="69"/>
      <c r="H413" s="62">
        <f>IF(F413="","",IF(AND(G413="Руб.",$J$10=1),F413/#REF!,IF(G413="Руб.",F413,F413*$J$12)))</f>
        <v>560.95000000000005</v>
      </c>
      <c r="I413" s="71" t="s">
        <v>1362</v>
      </c>
      <c r="L413" s="6"/>
      <c r="M413" s="152"/>
      <c r="N413" s="151"/>
      <c r="O413" s="150"/>
      <c r="P413" s="6"/>
      <c r="Q413" s="152"/>
      <c r="R413" s="6"/>
      <c r="S413" s="150"/>
      <c r="T413" s="6"/>
    </row>
    <row r="414" spans="1:20" s="41" customFormat="1" ht="12.75" outlineLevel="2" collapsed="1">
      <c r="A414" s="63">
        <f t="shared" si="6"/>
        <v>0</v>
      </c>
      <c r="B414" s="70"/>
      <c r="C414" s="114" t="s">
        <v>2770</v>
      </c>
      <c r="D414" s="70"/>
      <c r="E414" s="70"/>
      <c r="F414" s="70" t="s">
        <v>2274</v>
      </c>
      <c r="G414" s="70"/>
      <c r="H414" s="62" t="str">
        <f>IF(F414="","",IF(AND(G414="Руб.",$J$10=1),F414/#REF!,IF(G414="Руб.",F414,F414*$J$12)))</f>
        <v/>
      </c>
      <c r="I414" s="71" t="s">
        <v>1362</v>
      </c>
      <c r="L414" s="6"/>
      <c r="M414" s="152"/>
      <c r="N414" s="151"/>
      <c r="O414" s="150"/>
      <c r="P414" s="6"/>
      <c r="Q414" s="152"/>
      <c r="R414" s="6"/>
      <c r="S414" s="150"/>
      <c r="T414" s="6"/>
    </row>
    <row r="415" spans="1:20" s="41" customFormat="1" ht="12.75" hidden="1" outlineLevel="3">
      <c r="A415" s="63">
        <f t="shared" si="6"/>
        <v>0</v>
      </c>
      <c r="B415" s="69" t="s">
        <v>2771</v>
      </c>
      <c r="C415" s="116" t="s">
        <v>2772</v>
      </c>
      <c r="D415" s="69" t="s">
        <v>2273</v>
      </c>
      <c r="E415" s="69"/>
      <c r="F415" s="69">
        <v>794</v>
      </c>
      <c r="G415" s="69"/>
      <c r="H415" s="62">
        <f>IF(F415="","",IF(AND(G415="Руб.",$J$10=1),F415/#REF!,IF(G415="Руб.",F415,F415*$J$12)))</f>
        <v>794</v>
      </c>
      <c r="I415" s="71" t="s">
        <v>1362</v>
      </c>
      <c r="L415" s="6"/>
      <c r="M415" s="152"/>
      <c r="N415" s="151"/>
      <c r="O415" s="150"/>
      <c r="P415" s="6"/>
      <c r="Q415" s="152"/>
      <c r="R415" s="6"/>
      <c r="S415" s="150"/>
      <c r="T415" s="6"/>
    </row>
    <row r="416" spans="1:20" s="41" customFormat="1" ht="12.75" hidden="1" outlineLevel="3">
      <c r="A416" s="63">
        <f t="shared" si="6"/>
        <v>0</v>
      </c>
      <c r="B416" s="69" t="s">
        <v>2773</v>
      </c>
      <c r="C416" s="116" t="s">
        <v>2774</v>
      </c>
      <c r="D416" s="69" t="s">
        <v>2273</v>
      </c>
      <c r="E416" s="69"/>
      <c r="F416" s="69">
        <v>794</v>
      </c>
      <c r="G416" s="69"/>
      <c r="H416" s="62">
        <f>IF(F416="","",IF(AND(G416="Руб.",$J$10=1),F416/#REF!,IF(G416="Руб.",F416,F416*$J$12)))</f>
        <v>794</v>
      </c>
      <c r="I416" s="71" t="s">
        <v>1362</v>
      </c>
      <c r="L416" s="6"/>
      <c r="M416" s="152"/>
      <c r="N416" s="151"/>
      <c r="O416" s="150"/>
      <c r="P416" s="6"/>
      <c r="Q416" s="152"/>
      <c r="R416" s="6"/>
      <c r="S416" s="150"/>
      <c r="T416" s="6"/>
    </row>
    <row r="417" spans="1:20" s="41" customFormat="1" ht="12.75" hidden="1" outlineLevel="3">
      <c r="A417" s="63">
        <f t="shared" si="6"/>
        <v>0</v>
      </c>
      <c r="B417" s="69" t="s">
        <v>2775</v>
      </c>
      <c r="C417" s="116" t="s">
        <v>2776</v>
      </c>
      <c r="D417" s="69" t="s">
        <v>2273</v>
      </c>
      <c r="E417" s="69"/>
      <c r="F417" s="69">
        <v>837</v>
      </c>
      <c r="G417" s="69"/>
      <c r="H417" s="62">
        <f>IF(F417="","",IF(AND(G417="Руб.",$J$10=1),F417/#REF!,IF(G417="Руб.",F417,F417*$J$12)))</f>
        <v>837</v>
      </c>
      <c r="I417" s="71" t="s">
        <v>1362</v>
      </c>
      <c r="L417" s="6"/>
      <c r="M417" s="152"/>
      <c r="N417" s="151"/>
      <c r="O417" s="150"/>
      <c r="P417" s="6"/>
      <c r="Q417" s="152"/>
      <c r="R417" s="6"/>
      <c r="S417" s="150"/>
      <c r="T417" s="6"/>
    </row>
    <row r="418" spans="1:20" s="41" customFormat="1" ht="12.75" hidden="1" outlineLevel="3">
      <c r="A418" s="63">
        <f t="shared" si="6"/>
        <v>0</v>
      </c>
      <c r="B418" s="69" t="s">
        <v>2777</v>
      </c>
      <c r="C418" s="116" t="s">
        <v>2778</v>
      </c>
      <c r="D418" s="69" t="s">
        <v>2273</v>
      </c>
      <c r="E418" s="69"/>
      <c r="F418" s="69">
        <v>881</v>
      </c>
      <c r="G418" s="69"/>
      <c r="H418" s="62">
        <f>IF(F418="","",IF(AND(G418="Руб.",$J$10=1),F418/#REF!,IF(G418="Руб.",F418,F418*$J$12)))</f>
        <v>881</v>
      </c>
      <c r="I418" s="71" t="s">
        <v>1362</v>
      </c>
      <c r="L418" s="6"/>
      <c r="M418" s="152"/>
      <c r="N418" s="151"/>
      <c r="O418" s="150"/>
      <c r="P418" s="6"/>
      <c r="Q418" s="152"/>
      <c r="R418" s="6"/>
      <c r="S418" s="150"/>
      <c r="T418" s="6"/>
    </row>
    <row r="419" spans="1:20" s="41" customFormat="1" ht="12.75" hidden="1" outlineLevel="3">
      <c r="A419" s="63">
        <f t="shared" si="6"/>
        <v>0</v>
      </c>
      <c r="B419" s="69" t="s">
        <v>2779</v>
      </c>
      <c r="C419" s="116" t="s">
        <v>2780</v>
      </c>
      <c r="D419" s="69" t="s">
        <v>2273</v>
      </c>
      <c r="E419" s="69"/>
      <c r="F419" s="69">
        <v>925</v>
      </c>
      <c r="G419" s="69"/>
      <c r="H419" s="62">
        <f>IF(F419="","",IF(AND(G419="Руб.",$J$10=1),F419/#REF!,IF(G419="Руб.",F419,F419*$J$12)))</f>
        <v>925</v>
      </c>
      <c r="I419" s="71" t="s">
        <v>1362</v>
      </c>
      <c r="L419" s="6"/>
      <c r="M419" s="152"/>
      <c r="N419" s="151"/>
      <c r="O419" s="150"/>
      <c r="P419" s="6"/>
      <c r="Q419" s="152"/>
      <c r="R419" s="6"/>
      <c r="S419" s="150"/>
      <c r="T419" s="6"/>
    </row>
    <row r="420" spans="1:20" s="41" customFormat="1" ht="12.75" hidden="1" outlineLevel="3">
      <c r="A420" s="63">
        <f t="shared" si="6"/>
        <v>0</v>
      </c>
      <c r="B420" s="69" t="s">
        <v>2781</v>
      </c>
      <c r="C420" s="116" t="s">
        <v>2782</v>
      </c>
      <c r="D420" s="69" t="s">
        <v>2273</v>
      </c>
      <c r="E420" s="69"/>
      <c r="F420" s="69">
        <v>962</v>
      </c>
      <c r="G420" s="69"/>
      <c r="H420" s="62">
        <f>IF(F420="","",IF(AND(G420="Руб.",$J$10=1),F420/#REF!,IF(G420="Руб.",F420,F420*$J$12)))</f>
        <v>962</v>
      </c>
      <c r="I420" s="71" t="s">
        <v>1362</v>
      </c>
      <c r="L420" s="6"/>
      <c r="M420" s="152"/>
      <c r="N420" s="151"/>
      <c r="O420" s="150"/>
      <c r="P420" s="6"/>
      <c r="Q420" s="152"/>
      <c r="R420" s="6"/>
      <c r="S420" s="150"/>
      <c r="T420" s="6"/>
    </row>
    <row r="421" spans="1:20" s="41" customFormat="1" ht="12.75" outlineLevel="2" collapsed="1">
      <c r="A421" s="63">
        <f t="shared" si="6"/>
        <v>0</v>
      </c>
      <c r="B421" s="70"/>
      <c r="C421" s="114" t="s">
        <v>2783</v>
      </c>
      <c r="D421" s="70"/>
      <c r="E421" s="70"/>
      <c r="F421" s="70" t="s">
        <v>2274</v>
      </c>
      <c r="G421" s="70"/>
      <c r="H421" s="62" t="str">
        <f>IF(F421="","",IF(AND(G421="Руб.",$J$10=1),F421/#REF!,IF(G421="Руб.",F421,F421*$J$12)))</f>
        <v/>
      </c>
      <c r="I421" s="71" t="s">
        <v>1362</v>
      </c>
      <c r="L421" s="6"/>
      <c r="M421" s="152"/>
      <c r="N421" s="151"/>
      <c r="O421" s="150"/>
      <c r="P421" s="6"/>
      <c r="Q421" s="152"/>
      <c r="R421" s="6"/>
      <c r="S421" s="150"/>
      <c r="T421" s="6"/>
    </row>
    <row r="422" spans="1:20" s="41" customFormat="1" ht="22.5" hidden="1" outlineLevel="3">
      <c r="A422" s="63">
        <f t="shared" si="6"/>
        <v>0</v>
      </c>
      <c r="B422" s="69" t="s">
        <v>2784</v>
      </c>
      <c r="C422" s="116" t="s">
        <v>2785</v>
      </c>
      <c r="D422" s="69" t="s">
        <v>2273</v>
      </c>
      <c r="E422" s="69"/>
      <c r="F422" s="69">
        <v>1966</v>
      </c>
      <c r="G422" s="69"/>
      <c r="H422" s="62">
        <f>IF(F422="","",IF(AND(G422="Руб.",$J$10=1),F422/#REF!,IF(G422="Руб.",F422,F422*$J$12)))</f>
        <v>1966</v>
      </c>
      <c r="I422" s="71" t="s">
        <v>1362</v>
      </c>
      <c r="L422" s="6"/>
      <c r="M422" s="152"/>
      <c r="N422" s="151"/>
      <c r="O422" s="150"/>
      <c r="P422" s="6"/>
      <c r="Q422" s="152"/>
      <c r="R422" s="6"/>
      <c r="S422" s="150"/>
      <c r="T422" s="6"/>
    </row>
    <row r="423" spans="1:20" s="41" customFormat="1" ht="22.5" hidden="1" outlineLevel="3">
      <c r="A423" s="63">
        <f t="shared" si="6"/>
        <v>0</v>
      </c>
      <c r="B423" s="69" t="s">
        <v>2786</v>
      </c>
      <c r="C423" s="116" t="s">
        <v>2787</v>
      </c>
      <c r="D423" s="69" t="s">
        <v>2273</v>
      </c>
      <c r="E423" s="69"/>
      <c r="F423" s="69">
        <v>2462</v>
      </c>
      <c r="G423" s="69"/>
      <c r="H423" s="62">
        <f>IF(F423="","",IF(AND(G423="Руб.",$J$10=1),F423/#REF!,IF(G423="Руб.",F423,F423*$J$12)))</f>
        <v>2462</v>
      </c>
      <c r="I423" s="71" t="s">
        <v>1362</v>
      </c>
      <c r="L423" s="6"/>
      <c r="M423" s="152"/>
      <c r="N423" s="151"/>
      <c r="O423" s="150"/>
      <c r="P423" s="6"/>
      <c r="Q423" s="152"/>
      <c r="R423" s="6"/>
      <c r="S423" s="150"/>
      <c r="T423" s="6"/>
    </row>
    <row r="424" spans="1:20" s="41" customFormat="1" ht="22.5" hidden="1" outlineLevel="3">
      <c r="A424" s="63">
        <f t="shared" si="6"/>
        <v>0</v>
      </c>
      <c r="B424" s="69" t="s">
        <v>2788</v>
      </c>
      <c r="C424" s="116" t="s">
        <v>4617</v>
      </c>
      <c r="D424" s="69" t="s">
        <v>2273</v>
      </c>
      <c r="E424" s="69"/>
      <c r="F424" s="69">
        <v>909</v>
      </c>
      <c r="G424" s="69"/>
      <c r="H424" s="62">
        <f>IF(F424="","",IF(AND(G424="Руб.",$J$10=1),F424/#REF!,IF(G424="Руб.",F424,F424*$J$12)))</f>
        <v>909</v>
      </c>
      <c r="I424" s="71" t="s">
        <v>1362</v>
      </c>
      <c r="L424" s="6"/>
      <c r="M424" s="152"/>
      <c r="N424" s="151"/>
      <c r="O424" s="150"/>
      <c r="P424" s="6"/>
      <c r="Q424" s="152"/>
      <c r="R424" s="6"/>
      <c r="S424" s="150"/>
      <c r="T424" s="6"/>
    </row>
    <row r="425" spans="1:20" s="41" customFormat="1" ht="12.75" hidden="1" outlineLevel="3">
      <c r="A425" s="63">
        <f t="shared" si="6"/>
        <v>0</v>
      </c>
      <c r="B425" s="69" t="s">
        <v>4618</v>
      </c>
      <c r="C425" s="116" t="s">
        <v>4619</v>
      </c>
      <c r="D425" s="69" t="s">
        <v>2273</v>
      </c>
      <c r="E425" s="69"/>
      <c r="F425" s="69">
        <v>909</v>
      </c>
      <c r="G425" s="69"/>
      <c r="H425" s="62">
        <f>IF(F425="","",IF(AND(G425="Руб.",$J$10=1),F425/#REF!,IF(G425="Руб.",F425,F425*$J$12)))</f>
        <v>909</v>
      </c>
      <c r="I425" s="71" t="s">
        <v>1362</v>
      </c>
      <c r="L425" s="6"/>
      <c r="M425" s="152"/>
      <c r="N425" s="151"/>
      <c r="O425" s="150"/>
      <c r="P425" s="6"/>
      <c r="Q425" s="152"/>
      <c r="R425" s="6"/>
      <c r="S425" s="150"/>
      <c r="T425" s="6"/>
    </row>
    <row r="426" spans="1:20" s="41" customFormat="1" ht="12.75" hidden="1" outlineLevel="3">
      <c r="A426" s="63">
        <f t="shared" si="6"/>
        <v>0</v>
      </c>
      <c r="B426" s="69" t="s">
        <v>4620</v>
      </c>
      <c r="C426" s="116" t="s">
        <v>4621</v>
      </c>
      <c r="D426" s="69" t="s">
        <v>2273</v>
      </c>
      <c r="E426" s="69"/>
      <c r="F426" s="69">
        <v>952</v>
      </c>
      <c r="G426" s="69"/>
      <c r="H426" s="62">
        <f>IF(F426="","",IF(AND(G426="Руб.",$J$10=1),F426/#REF!,IF(G426="Руб.",F426,F426*$J$12)))</f>
        <v>952</v>
      </c>
      <c r="I426" s="71" t="s">
        <v>1362</v>
      </c>
      <c r="L426" s="6"/>
      <c r="M426" s="152"/>
      <c r="N426" s="151"/>
      <c r="O426" s="150"/>
      <c r="P426" s="6"/>
      <c r="Q426" s="152"/>
      <c r="R426" s="6"/>
      <c r="S426" s="150"/>
      <c r="T426" s="6"/>
    </row>
    <row r="427" spans="1:20" s="41" customFormat="1" ht="12.75" hidden="1" outlineLevel="3">
      <c r="A427" s="63">
        <f t="shared" si="6"/>
        <v>0</v>
      </c>
      <c r="B427" s="69" t="s">
        <v>4622</v>
      </c>
      <c r="C427" s="116" t="s">
        <v>4623</v>
      </c>
      <c r="D427" s="69" t="s">
        <v>2273</v>
      </c>
      <c r="E427" s="69"/>
      <c r="F427" s="69">
        <v>997</v>
      </c>
      <c r="G427" s="69"/>
      <c r="H427" s="62">
        <f>IF(F427="","",IF(AND(G427="Руб.",$J$10=1),F427/#REF!,IF(G427="Руб.",F427,F427*$J$12)))</f>
        <v>997</v>
      </c>
      <c r="I427" s="71" t="s">
        <v>1362</v>
      </c>
      <c r="L427" s="6"/>
      <c r="M427" s="152"/>
      <c r="N427" s="151"/>
      <c r="O427" s="150"/>
      <c r="P427" s="6"/>
      <c r="Q427" s="152"/>
      <c r="R427" s="6"/>
      <c r="S427" s="150"/>
      <c r="T427" s="6"/>
    </row>
    <row r="428" spans="1:20" s="41" customFormat="1" ht="12.75" hidden="1" outlineLevel="3">
      <c r="A428" s="63">
        <f t="shared" si="6"/>
        <v>0</v>
      </c>
      <c r="B428" s="69" t="s">
        <v>4624</v>
      </c>
      <c r="C428" s="116" t="s">
        <v>4625</v>
      </c>
      <c r="D428" s="69" t="s">
        <v>2273</v>
      </c>
      <c r="E428" s="69"/>
      <c r="F428" s="69">
        <v>1090</v>
      </c>
      <c r="G428" s="69"/>
      <c r="H428" s="62">
        <f>IF(F428="","",IF(AND(G428="Руб.",$J$10=1),F428/#REF!,IF(G428="Руб.",F428,F428*$J$12)))</f>
        <v>1090</v>
      </c>
      <c r="I428" s="71" t="s">
        <v>1362</v>
      </c>
      <c r="L428" s="6"/>
      <c r="M428" s="152"/>
      <c r="N428" s="151"/>
      <c r="O428" s="150"/>
      <c r="P428" s="6"/>
      <c r="Q428" s="152"/>
      <c r="R428" s="6"/>
      <c r="S428" s="150"/>
      <c r="T428" s="6"/>
    </row>
    <row r="429" spans="1:20" s="41" customFormat="1" ht="22.5" hidden="1" outlineLevel="3">
      <c r="A429" s="63">
        <f t="shared" si="6"/>
        <v>0</v>
      </c>
      <c r="B429" s="69" t="s">
        <v>1105</v>
      </c>
      <c r="C429" s="116" t="s">
        <v>2857</v>
      </c>
      <c r="D429" s="69" t="s">
        <v>2273</v>
      </c>
      <c r="E429" s="69"/>
      <c r="F429" s="69">
        <v>1690</v>
      </c>
      <c r="G429" s="69"/>
      <c r="H429" s="62">
        <f>IF(F429="","",IF(AND(G429="Руб.",$J$10=1),F429/#REF!,IF(G429="Руб.",F429,F429*$J$12)))</f>
        <v>1690</v>
      </c>
      <c r="I429" s="71" t="s">
        <v>1362</v>
      </c>
      <c r="L429" s="6"/>
      <c r="M429" s="152"/>
      <c r="N429" s="151"/>
      <c r="O429" s="150"/>
      <c r="P429" s="6"/>
      <c r="Q429" s="152"/>
      <c r="R429" s="6"/>
      <c r="S429" s="150"/>
      <c r="T429" s="6"/>
    </row>
    <row r="430" spans="1:20" s="41" customFormat="1" ht="22.5" hidden="1" outlineLevel="3">
      <c r="A430" s="63">
        <f t="shared" si="6"/>
        <v>0</v>
      </c>
      <c r="B430" s="69" t="s">
        <v>2858</v>
      </c>
      <c r="C430" s="116" t="s">
        <v>2859</v>
      </c>
      <c r="D430" s="69" t="s">
        <v>2273</v>
      </c>
      <c r="E430" s="69"/>
      <c r="F430" s="69">
        <v>1645</v>
      </c>
      <c r="G430" s="69"/>
      <c r="H430" s="62">
        <f>IF(F430="","",IF(AND(G430="Руб.",$J$10=1),F430/#REF!,IF(G430="Руб.",F430,F430*$J$12)))</f>
        <v>1645</v>
      </c>
      <c r="I430" s="71" t="s">
        <v>1362</v>
      </c>
      <c r="L430" s="6"/>
      <c r="M430" s="152"/>
      <c r="N430" s="151"/>
      <c r="O430" s="150"/>
      <c r="P430" s="6"/>
      <c r="Q430" s="152"/>
      <c r="R430" s="6"/>
      <c r="S430" s="150"/>
      <c r="T430" s="6"/>
    </row>
    <row r="431" spans="1:20" s="41" customFormat="1" ht="12.75" outlineLevel="2" collapsed="1">
      <c r="A431" s="63">
        <f t="shared" si="6"/>
        <v>0</v>
      </c>
      <c r="B431" s="70"/>
      <c r="C431" s="114" t="s">
        <v>2860</v>
      </c>
      <c r="D431" s="70"/>
      <c r="E431" s="70"/>
      <c r="F431" s="70" t="s">
        <v>2274</v>
      </c>
      <c r="G431" s="70"/>
      <c r="H431" s="62" t="str">
        <f>IF(F431="","",IF(AND(G431="Руб.",$J$10=1),F431/#REF!,IF(G431="Руб.",F431,F431*$J$12)))</f>
        <v/>
      </c>
      <c r="I431" s="71" t="s">
        <v>1362</v>
      </c>
      <c r="L431" s="6"/>
      <c r="M431" s="152"/>
      <c r="N431" s="151"/>
      <c r="O431" s="150"/>
      <c r="P431" s="6"/>
      <c r="Q431" s="152"/>
      <c r="R431" s="6"/>
      <c r="S431" s="150"/>
      <c r="T431" s="6"/>
    </row>
    <row r="432" spans="1:20" s="41" customFormat="1" ht="12.75" hidden="1" outlineLevel="3">
      <c r="A432" s="63">
        <f t="shared" si="6"/>
        <v>0</v>
      </c>
      <c r="B432" s="69" t="s">
        <v>2861</v>
      </c>
      <c r="C432" s="116" t="s">
        <v>2862</v>
      </c>
      <c r="D432" s="69" t="s">
        <v>2273</v>
      </c>
      <c r="E432" s="69"/>
      <c r="F432" s="69">
        <v>375</v>
      </c>
      <c r="G432" s="69"/>
      <c r="H432" s="62">
        <f>IF(F432="","",IF(AND(G432="Руб.",$J$10=1),F432/#REF!,IF(G432="Руб.",F432,F432*$J$12)))</f>
        <v>375</v>
      </c>
      <c r="I432" s="71" t="s">
        <v>1362</v>
      </c>
      <c r="L432" s="6"/>
      <c r="M432" s="152"/>
      <c r="N432" s="151"/>
      <c r="O432" s="150"/>
      <c r="P432" s="6"/>
      <c r="Q432" s="152"/>
      <c r="R432" s="6"/>
      <c r="S432" s="150"/>
      <c r="T432" s="6"/>
    </row>
    <row r="433" spans="1:20" s="41" customFormat="1" ht="12.75" hidden="1" outlineLevel="3">
      <c r="A433" s="63">
        <f t="shared" si="6"/>
        <v>0</v>
      </c>
      <c r="B433" s="69" t="s">
        <v>2863</v>
      </c>
      <c r="C433" s="116" t="s">
        <v>2864</v>
      </c>
      <c r="D433" s="69" t="s">
        <v>2273</v>
      </c>
      <c r="E433" s="69"/>
      <c r="F433" s="69">
        <v>289</v>
      </c>
      <c r="G433" s="69"/>
      <c r="H433" s="62">
        <f>IF(F433="","",IF(AND(G433="Руб.",$J$10=1),F433/#REF!,IF(G433="Руб.",F433,F433*$J$12)))</f>
        <v>289</v>
      </c>
      <c r="I433" s="71" t="s">
        <v>1362</v>
      </c>
      <c r="L433" s="6"/>
      <c r="M433" s="152"/>
      <c r="N433" s="151"/>
      <c r="O433" s="150"/>
      <c r="P433" s="6"/>
      <c r="Q433" s="152"/>
      <c r="R433" s="6"/>
      <c r="S433" s="150"/>
      <c r="T433" s="6"/>
    </row>
    <row r="434" spans="1:20" s="41" customFormat="1" ht="12.75" hidden="1" outlineLevel="3">
      <c r="A434" s="63">
        <f t="shared" si="6"/>
        <v>0</v>
      </c>
      <c r="B434" s="69" t="s">
        <v>2865</v>
      </c>
      <c r="C434" s="116" t="s">
        <v>2866</v>
      </c>
      <c r="D434" s="69" t="s">
        <v>2273</v>
      </c>
      <c r="E434" s="69"/>
      <c r="F434" s="69">
        <v>311</v>
      </c>
      <c r="G434" s="69"/>
      <c r="H434" s="62">
        <f>IF(F434="","",IF(AND(G434="Руб.",$J$10=1),F434/#REF!,IF(G434="Руб.",F434,F434*$J$12)))</f>
        <v>311</v>
      </c>
      <c r="I434" s="71" t="s">
        <v>1362</v>
      </c>
      <c r="L434" s="6"/>
      <c r="M434" s="152"/>
      <c r="N434" s="151"/>
      <c r="O434" s="150"/>
      <c r="P434" s="6"/>
      <c r="Q434" s="152"/>
      <c r="R434" s="6"/>
      <c r="S434" s="150"/>
      <c r="T434" s="6"/>
    </row>
    <row r="435" spans="1:20" s="41" customFormat="1" ht="12.75" hidden="1" outlineLevel="3">
      <c r="A435" s="63">
        <f t="shared" si="6"/>
        <v>0</v>
      </c>
      <c r="B435" s="69" t="s">
        <v>2867</v>
      </c>
      <c r="C435" s="116" t="s">
        <v>2868</v>
      </c>
      <c r="D435" s="69" t="s">
        <v>2273</v>
      </c>
      <c r="E435" s="69"/>
      <c r="F435" s="69">
        <v>331</v>
      </c>
      <c r="G435" s="69"/>
      <c r="H435" s="62">
        <f>IF(F435="","",IF(AND(G435="Руб.",$J$10=1),F435/#REF!,IF(G435="Руб.",F435,F435*$J$12)))</f>
        <v>331</v>
      </c>
      <c r="I435" s="71" t="s">
        <v>1362</v>
      </c>
      <c r="L435" s="6"/>
      <c r="M435" s="152"/>
      <c r="N435" s="151"/>
      <c r="O435" s="150"/>
      <c r="P435" s="6"/>
      <c r="Q435" s="152"/>
      <c r="R435" s="6"/>
      <c r="S435" s="150"/>
      <c r="T435" s="6"/>
    </row>
    <row r="436" spans="1:20" s="41" customFormat="1" ht="12.75" outlineLevel="2" collapsed="1">
      <c r="A436" s="63">
        <f t="shared" si="6"/>
        <v>0</v>
      </c>
      <c r="B436" s="70"/>
      <c r="C436" s="114" t="s">
        <v>2869</v>
      </c>
      <c r="D436" s="70"/>
      <c r="E436" s="70"/>
      <c r="F436" s="70" t="s">
        <v>2274</v>
      </c>
      <c r="G436" s="70"/>
      <c r="H436" s="62" t="str">
        <f>IF(F436="","",IF(AND(G436="Руб.",$J$10=1),F436/#REF!,IF(G436="Руб.",F436,F436*$J$12)))</f>
        <v/>
      </c>
      <c r="I436" s="71" t="s">
        <v>1362</v>
      </c>
      <c r="L436" s="6"/>
      <c r="M436" s="152"/>
      <c r="N436" s="151"/>
      <c r="O436" s="150"/>
      <c r="P436" s="6"/>
      <c r="Q436" s="152"/>
      <c r="R436" s="6"/>
      <c r="S436" s="150"/>
      <c r="T436" s="6"/>
    </row>
    <row r="437" spans="1:20" s="41" customFormat="1" ht="12.75" hidden="1" outlineLevel="3">
      <c r="A437" s="63">
        <f t="shared" si="6"/>
        <v>0</v>
      </c>
      <c r="B437" s="69" t="s">
        <v>2870</v>
      </c>
      <c r="C437" s="116" t="s">
        <v>2871</v>
      </c>
      <c r="D437" s="69" t="s">
        <v>2273</v>
      </c>
      <c r="E437" s="69"/>
      <c r="F437" s="69">
        <v>464</v>
      </c>
      <c r="G437" s="69"/>
      <c r="H437" s="62">
        <f>IF(F437="","",IF(AND(G437="Руб.",$J$10=1),F437/#REF!,IF(G437="Руб.",F437,F437*$J$12)))</f>
        <v>464</v>
      </c>
      <c r="I437" s="71" t="s">
        <v>1362</v>
      </c>
      <c r="L437" s="6"/>
      <c r="M437" s="152"/>
      <c r="N437" s="151"/>
      <c r="O437" s="150"/>
      <c r="P437" s="6"/>
      <c r="Q437" s="152"/>
      <c r="R437" s="6"/>
      <c r="S437" s="150"/>
      <c r="T437" s="6"/>
    </row>
    <row r="438" spans="1:20" s="41" customFormat="1" ht="12.75" hidden="1" outlineLevel="3">
      <c r="A438" s="63">
        <f t="shared" si="6"/>
        <v>0</v>
      </c>
      <c r="B438" s="69" t="s">
        <v>2872</v>
      </c>
      <c r="C438" s="116" t="s">
        <v>2873</v>
      </c>
      <c r="D438" s="69" t="s">
        <v>2273</v>
      </c>
      <c r="E438" s="69"/>
      <c r="F438" s="69">
        <v>538</v>
      </c>
      <c r="G438" s="69"/>
      <c r="H438" s="62">
        <f>IF(F438="","",IF(AND(G438="Руб.",$J$10=1),F438/#REF!,IF(G438="Руб.",F438,F438*$J$12)))</f>
        <v>538</v>
      </c>
      <c r="I438" s="71" t="s">
        <v>1362</v>
      </c>
      <c r="L438" s="6"/>
      <c r="M438" s="152"/>
      <c r="N438" s="151"/>
      <c r="O438" s="150"/>
      <c r="P438" s="6"/>
      <c r="Q438" s="152"/>
      <c r="R438" s="6"/>
      <c r="S438" s="150"/>
      <c r="T438" s="6"/>
    </row>
    <row r="439" spans="1:20" s="41" customFormat="1" ht="12.75" hidden="1" outlineLevel="3">
      <c r="A439" s="63">
        <f t="shared" si="6"/>
        <v>0</v>
      </c>
      <c r="B439" s="69" t="s">
        <v>2874</v>
      </c>
      <c r="C439" s="116" t="s">
        <v>2875</v>
      </c>
      <c r="D439" s="69" t="s">
        <v>2273</v>
      </c>
      <c r="E439" s="69"/>
      <c r="F439" s="69">
        <v>626</v>
      </c>
      <c r="G439" s="69"/>
      <c r="H439" s="62">
        <f>IF(F439="","",IF(AND(G439="Руб.",$J$10=1),F439/#REF!,IF(G439="Руб.",F439,F439*$J$12)))</f>
        <v>626</v>
      </c>
      <c r="I439" s="71" t="s">
        <v>1362</v>
      </c>
      <c r="L439" s="6"/>
      <c r="M439" s="152"/>
      <c r="N439" s="151"/>
      <c r="O439" s="150"/>
      <c r="P439" s="6"/>
      <c r="Q439" s="152"/>
      <c r="R439" s="6"/>
      <c r="S439" s="150"/>
      <c r="T439" s="6"/>
    </row>
    <row r="440" spans="1:20" s="41" customFormat="1" ht="12.75" hidden="1" outlineLevel="3">
      <c r="A440" s="63">
        <f t="shared" si="6"/>
        <v>0</v>
      </c>
      <c r="B440" s="69" t="s">
        <v>2876</v>
      </c>
      <c r="C440" s="116" t="s">
        <v>2877</v>
      </c>
      <c r="D440" s="69" t="s">
        <v>2273</v>
      </c>
      <c r="E440" s="69"/>
      <c r="F440" s="69">
        <v>556</v>
      </c>
      <c r="G440" s="69"/>
      <c r="H440" s="62">
        <f>IF(F440="","",IF(AND(G440="Руб.",$J$10=1),F440/#REF!,IF(G440="Руб.",F440,F440*$J$12)))</f>
        <v>556</v>
      </c>
      <c r="I440" s="71" t="s">
        <v>1362</v>
      </c>
      <c r="L440" s="6"/>
      <c r="M440" s="152"/>
      <c r="N440" s="151"/>
      <c r="O440" s="150"/>
      <c r="P440" s="6"/>
      <c r="Q440" s="152"/>
      <c r="R440" s="6"/>
      <c r="S440" s="150"/>
      <c r="T440" s="6"/>
    </row>
    <row r="441" spans="1:20" s="41" customFormat="1" ht="12.75" outlineLevel="2" collapsed="1">
      <c r="A441" s="63">
        <f t="shared" si="6"/>
        <v>0</v>
      </c>
      <c r="B441" s="70"/>
      <c r="C441" s="114" t="s">
        <v>4726</v>
      </c>
      <c r="D441" s="70"/>
      <c r="E441" s="70"/>
      <c r="F441" s="70" t="s">
        <v>2274</v>
      </c>
      <c r="G441" s="70"/>
      <c r="H441" s="62" t="str">
        <f>IF(F441="","",IF(AND(G441="Руб.",$J$10=1),F441/#REF!,IF(G441="Руб.",F441,F441*$J$12)))</f>
        <v/>
      </c>
      <c r="I441" s="71" t="s">
        <v>1362</v>
      </c>
      <c r="L441" s="6"/>
      <c r="M441" s="152"/>
      <c r="N441" s="151"/>
      <c r="O441" s="150"/>
      <c r="P441" s="6"/>
      <c r="Q441" s="152"/>
      <c r="R441" s="6"/>
      <c r="S441" s="150"/>
      <c r="T441" s="6"/>
    </row>
    <row r="442" spans="1:20" s="41" customFormat="1" ht="12.75" hidden="1" outlineLevel="3">
      <c r="A442" s="63">
        <f t="shared" si="6"/>
        <v>0</v>
      </c>
      <c r="B442" s="69" t="s">
        <v>2878</v>
      </c>
      <c r="C442" s="116" t="s">
        <v>2879</v>
      </c>
      <c r="D442" s="69" t="s">
        <v>2273</v>
      </c>
      <c r="E442" s="69"/>
      <c r="F442" s="69">
        <v>263</v>
      </c>
      <c r="G442" s="69"/>
      <c r="H442" s="62">
        <f>IF(F442="","",IF(AND(G442="Руб.",$J$10=1),F442/#REF!,IF(G442="Руб.",F442,F442*$J$12)))</f>
        <v>263</v>
      </c>
      <c r="I442" s="71" t="s">
        <v>1362</v>
      </c>
      <c r="L442" s="6"/>
      <c r="M442" s="152"/>
      <c r="N442" s="151"/>
      <c r="O442" s="150"/>
      <c r="P442" s="6"/>
      <c r="Q442" s="152"/>
      <c r="R442" s="6"/>
      <c r="S442" s="150"/>
      <c r="T442" s="6"/>
    </row>
    <row r="443" spans="1:20" s="41" customFormat="1" ht="12.75" hidden="1" outlineLevel="3">
      <c r="A443" s="63">
        <f t="shared" si="6"/>
        <v>0</v>
      </c>
      <c r="B443" s="69" t="s">
        <v>2880</v>
      </c>
      <c r="C443" s="116" t="s">
        <v>2881</v>
      </c>
      <c r="D443" s="69" t="s">
        <v>2273</v>
      </c>
      <c r="E443" s="69"/>
      <c r="F443" s="69">
        <v>290</v>
      </c>
      <c r="G443" s="69"/>
      <c r="H443" s="62">
        <f>IF(F443="","",IF(AND(G443="Руб.",$J$10=1),F443/#REF!,IF(G443="Руб.",F443,F443*$J$12)))</f>
        <v>290</v>
      </c>
      <c r="I443" s="71" t="s">
        <v>1362</v>
      </c>
      <c r="L443" s="6"/>
      <c r="M443" s="152"/>
      <c r="N443" s="151"/>
      <c r="O443" s="150"/>
      <c r="P443" s="6"/>
      <c r="Q443" s="152"/>
      <c r="R443" s="6"/>
      <c r="S443" s="150"/>
      <c r="T443" s="6"/>
    </row>
    <row r="444" spans="1:20" s="41" customFormat="1" ht="12.75" hidden="1" outlineLevel="3">
      <c r="A444" s="63">
        <f t="shared" si="6"/>
        <v>0</v>
      </c>
      <c r="B444" s="69" t="s">
        <v>1464</v>
      </c>
      <c r="C444" s="116" t="s">
        <v>1463</v>
      </c>
      <c r="D444" s="69" t="s">
        <v>2273</v>
      </c>
      <c r="E444" s="69"/>
      <c r="F444" s="69">
        <v>95</v>
      </c>
      <c r="G444" s="69"/>
      <c r="H444" s="62">
        <f>IF(F444="","",IF(AND(G444="Руб.",$J$10=1),F444/#REF!,IF(G444="Руб.",F444,F444*$J$12)))</f>
        <v>95</v>
      </c>
      <c r="I444" s="71" t="s">
        <v>1362</v>
      </c>
      <c r="L444" s="6"/>
      <c r="M444" s="152"/>
      <c r="N444" s="151"/>
      <c r="O444" s="150"/>
      <c r="P444" s="6"/>
      <c r="Q444" s="152"/>
      <c r="R444" s="6"/>
      <c r="S444" s="150"/>
      <c r="T444" s="6"/>
    </row>
    <row r="445" spans="1:20" s="41" customFormat="1" ht="12.75" hidden="1" outlineLevel="3">
      <c r="A445" s="63">
        <f t="shared" si="6"/>
        <v>0</v>
      </c>
      <c r="B445" s="69" t="s">
        <v>1462</v>
      </c>
      <c r="C445" s="116" t="s">
        <v>1465</v>
      </c>
      <c r="D445" s="69" t="s">
        <v>2273</v>
      </c>
      <c r="E445" s="69"/>
      <c r="F445" s="69">
        <v>100</v>
      </c>
      <c r="G445" s="69"/>
      <c r="H445" s="62">
        <f>IF(F445="","",IF(AND(G445="Руб.",$J$10=1),F445/#REF!,IF(G445="Руб.",F445,F445*$J$12)))</f>
        <v>100</v>
      </c>
      <c r="I445" s="71" t="s">
        <v>1362</v>
      </c>
      <c r="L445" s="6"/>
      <c r="M445" s="152"/>
      <c r="N445" s="151"/>
      <c r="O445" s="150"/>
      <c r="P445" s="6"/>
      <c r="Q445" s="152"/>
      <c r="R445" s="6"/>
      <c r="S445" s="150"/>
      <c r="T445" s="6"/>
    </row>
    <row r="446" spans="1:20" s="41" customFormat="1" ht="12.75" hidden="1" outlineLevel="3">
      <c r="A446" s="63">
        <f t="shared" si="6"/>
        <v>0</v>
      </c>
      <c r="B446" s="69" t="s">
        <v>1462</v>
      </c>
      <c r="C446" s="116" t="s">
        <v>1461</v>
      </c>
      <c r="D446" s="69" t="s">
        <v>2273</v>
      </c>
      <c r="E446" s="69"/>
      <c r="F446" s="69">
        <v>100</v>
      </c>
      <c r="G446" s="69"/>
      <c r="H446" s="62">
        <f>IF(F446="","",IF(AND(G446="Руб.",$J$10=1),F446/#REF!,IF(G446="Руб.",F446,F446*$J$12)))</f>
        <v>100</v>
      </c>
      <c r="I446" s="71" t="s">
        <v>1362</v>
      </c>
      <c r="L446" s="6"/>
      <c r="M446" s="152"/>
      <c r="N446" s="151"/>
      <c r="O446" s="150"/>
      <c r="P446" s="6"/>
      <c r="Q446" s="152"/>
      <c r="R446" s="6"/>
      <c r="S446" s="150"/>
      <c r="T446" s="6"/>
    </row>
    <row r="447" spans="1:20" s="41" customFormat="1" ht="12.75" hidden="1" outlineLevel="3">
      <c r="A447" s="63">
        <f t="shared" si="6"/>
        <v>0</v>
      </c>
      <c r="B447" s="69" t="s">
        <v>1467</v>
      </c>
      <c r="C447" s="116" t="s">
        <v>1466</v>
      </c>
      <c r="D447" s="69" t="s">
        <v>2273</v>
      </c>
      <c r="E447" s="69"/>
      <c r="F447" s="69">
        <v>110</v>
      </c>
      <c r="G447" s="69"/>
      <c r="H447" s="62">
        <f>IF(F447="","",IF(AND(G447="Руб.",$J$10=1),F447/#REF!,IF(G447="Руб.",F447,F447*$J$12)))</f>
        <v>110</v>
      </c>
      <c r="I447" s="71" t="s">
        <v>1362</v>
      </c>
      <c r="L447" s="6"/>
      <c r="M447" s="152"/>
      <c r="N447" s="151"/>
      <c r="O447" s="150"/>
      <c r="P447" s="6"/>
      <c r="Q447" s="152"/>
      <c r="R447" s="6"/>
      <c r="S447" s="150"/>
      <c r="T447" s="6"/>
    </row>
    <row r="448" spans="1:20" s="41" customFormat="1" ht="12.75" hidden="1" outlineLevel="3">
      <c r="A448" s="63">
        <f t="shared" si="6"/>
        <v>0</v>
      </c>
      <c r="B448" s="69" t="s">
        <v>3583</v>
      </c>
      <c r="C448" s="116" t="s">
        <v>3582</v>
      </c>
      <c r="D448" s="69" t="s">
        <v>2273</v>
      </c>
      <c r="E448" s="69"/>
      <c r="F448" s="69">
        <v>120</v>
      </c>
      <c r="G448" s="69"/>
      <c r="H448" s="62">
        <f>IF(F448="","",IF(AND(G448="Руб.",$J$10=1),F448/#REF!,IF(G448="Руб.",F448,F448*$J$12)))</f>
        <v>120</v>
      </c>
      <c r="I448" s="71" t="s">
        <v>1362</v>
      </c>
      <c r="L448" s="6"/>
      <c r="M448" s="152"/>
      <c r="N448" s="151"/>
      <c r="O448" s="150"/>
      <c r="P448" s="6"/>
      <c r="Q448" s="152"/>
      <c r="R448" s="6"/>
      <c r="S448" s="150"/>
      <c r="T448" s="6"/>
    </row>
    <row r="449" spans="1:20" s="41" customFormat="1" ht="12.75" hidden="1" outlineLevel="3">
      <c r="A449" s="63">
        <f t="shared" si="6"/>
        <v>0</v>
      </c>
      <c r="B449" s="69" t="s">
        <v>3588</v>
      </c>
      <c r="C449" s="116" t="s">
        <v>3587</v>
      </c>
      <c r="D449" s="69" t="s">
        <v>2273</v>
      </c>
      <c r="E449" s="69"/>
      <c r="F449" s="69">
        <v>150</v>
      </c>
      <c r="G449" s="69"/>
      <c r="H449" s="62">
        <f>IF(F449="","",IF(AND(G449="Руб.",$J$10=1),F449/#REF!,IF(G449="Руб.",F449,F449*$J$12)))</f>
        <v>150</v>
      </c>
      <c r="I449" s="71" t="s">
        <v>1362</v>
      </c>
      <c r="L449" s="6"/>
      <c r="M449" s="152"/>
      <c r="N449" s="151"/>
      <c r="O449" s="150"/>
      <c r="P449" s="6"/>
      <c r="Q449" s="152"/>
      <c r="R449" s="6"/>
      <c r="S449" s="150"/>
      <c r="T449" s="6"/>
    </row>
    <row r="450" spans="1:20" s="41" customFormat="1" ht="12.75" hidden="1" outlineLevel="3">
      <c r="A450" s="63">
        <f t="shared" si="6"/>
        <v>0</v>
      </c>
      <c r="B450" s="69" t="s">
        <v>4728</v>
      </c>
      <c r="C450" s="116" t="s">
        <v>3589</v>
      </c>
      <c r="D450" s="69" t="s">
        <v>2273</v>
      </c>
      <c r="E450" s="69"/>
      <c r="F450" s="69">
        <v>160</v>
      </c>
      <c r="G450" s="69"/>
      <c r="H450" s="62">
        <f>IF(F450="","",IF(AND(G450="Руб.",$J$10=1),F450/#REF!,IF(G450="Руб.",F450,F450*$J$12)))</f>
        <v>160</v>
      </c>
      <c r="I450" s="71" t="s">
        <v>1362</v>
      </c>
      <c r="L450" s="6"/>
      <c r="M450" s="152"/>
      <c r="N450" s="151"/>
      <c r="O450" s="150"/>
      <c r="P450" s="6"/>
      <c r="Q450" s="152"/>
      <c r="R450" s="6"/>
      <c r="S450" s="150"/>
      <c r="T450" s="6"/>
    </row>
    <row r="451" spans="1:20" s="41" customFormat="1" ht="12.75" hidden="1" outlineLevel="3">
      <c r="A451" s="63">
        <f t="shared" si="6"/>
        <v>0</v>
      </c>
      <c r="B451" s="69" t="s">
        <v>4728</v>
      </c>
      <c r="C451" s="116" t="s">
        <v>4727</v>
      </c>
      <c r="D451" s="69" t="s">
        <v>2273</v>
      </c>
      <c r="E451" s="69"/>
      <c r="F451" s="69">
        <v>160</v>
      </c>
      <c r="G451" s="69"/>
      <c r="H451" s="62">
        <f>IF(F451="","",IF(AND(G451="Руб.",$J$10=1),F451/#REF!,IF(G451="Руб.",F451,F451*$J$12)))</f>
        <v>160</v>
      </c>
      <c r="I451" s="71" t="s">
        <v>1362</v>
      </c>
      <c r="L451" s="6"/>
      <c r="M451" s="152"/>
      <c r="N451" s="151"/>
      <c r="O451" s="150"/>
      <c r="P451" s="6"/>
      <c r="Q451" s="152"/>
      <c r="R451" s="6"/>
      <c r="S451" s="150"/>
      <c r="T451" s="6"/>
    </row>
    <row r="452" spans="1:20" s="41" customFormat="1" ht="12.75" hidden="1" outlineLevel="3">
      <c r="A452" s="63">
        <f t="shared" si="6"/>
        <v>0</v>
      </c>
      <c r="B452" s="69" t="s">
        <v>1459</v>
      </c>
      <c r="C452" s="116" t="s">
        <v>3584</v>
      </c>
      <c r="D452" s="69" t="s">
        <v>2273</v>
      </c>
      <c r="E452" s="69"/>
      <c r="F452" s="69">
        <v>560</v>
      </c>
      <c r="G452" s="69"/>
      <c r="H452" s="62">
        <f>IF(F452="","",IF(AND(G452="Руб.",$J$10=1),F452/#REF!,IF(G452="Руб.",F452,F452*$J$12)))</f>
        <v>560</v>
      </c>
      <c r="I452" s="71" t="s">
        <v>1362</v>
      </c>
      <c r="L452" s="6"/>
      <c r="M452" s="152"/>
      <c r="N452" s="151"/>
      <c r="O452" s="150"/>
      <c r="P452" s="6"/>
      <c r="Q452" s="152"/>
      <c r="R452" s="6"/>
      <c r="S452" s="150"/>
      <c r="T452" s="6"/>
    </row>
    <row r="453" spans="1:20" s="41" customFormat="1" ht="12.75" hidden="1" outlineLevel="3">
      <c r="A453" s="63">
        <f t="shared" si="6"/>
        <v>0</v>
      </c>
      <c r="B453" s="69" t="s">
        <v>1459</v>
      </c>
      <c r="C453" s="116" t="s">
        <v>1458</v>
      </c>
      <c r="D453" s="69" t="s">
        <v>2273</v>
      </c>
      <c r="E453" s="69"/>
      <c r="F453" s="69">
        <v>560</v>
      </c>
      <c r="G453" s="69"/>
      <c r="H453" s="62">
        <f>IF(F453="","",IF(AND(G453="Руб.",$J$10=1),F453/#REF!,IF(G453="Руб.",F453,F453*$J$12)))</f>
        <v>560</v>
      </c>
      <c r="I453" s="71" t="s">
        <v>1362</v>
      </c>
      <c r="L453" s="6"/>
      <c r="M453" s="152"/>
      <c r="N453" s="151"/>
      <c r="O453" s="150"/>
      <c r="P453" s="6"/>
      <c r="Q453" s="152"/>
      <c r="R453" s="6"/>
      <c r="S453" s="150"/>
      <c r="T453" s="6"/>
    </row>
    <row r="454" spans="1:20" s="41" customFormat="1" ht="12.75" hidden="1" outlineLevel="3">
      <c r="A454" s="63">
        <f t="shared" si="6"/>
        <v>0</v>
      </c>
      <c r="B454" s="69" t="s">
        <v>1459</v>
      </c>
      <c r="C454" s="116" t="s">
        <v>3590</v>
      </c>
      <c r="D454" s="69" t="s">
        <v>2273</v>
      </c>
      <c r="E454" s="69"/>
      <c r="F454" s="69">
        <v>560</v>
      </c>
      <c r="G454" s="69"/>
      <c r="H454" s="62">
        <f>IF(F454="","",IF(AND(G454="Руб.",$J$10=1),F454/#REF!,IF(G454="Руб.",F454,F454*$J$12)))</f>
        <v>560</v>
      </c>
      <c r="I454" s="71" t="s">
        <v>1362</v>
      </c>
      <c r="L454" s="6"/>
      <c r="M454" s="152"/>
      <c r="N454" s="151"/>
      <c r="O454" s="150"/>
      <c r="P454" s="6"/>
      <c r="Q454" s="152"/>
      <c r="R454" s="6"/>
      <c r="S454" s="150"/>
      <c r="T454" s="6"/>
    </row>
    <row r="455" spans="1:20" s="41" customFormat="1" ht="12.75" hidden="1" outlineLevel="3">
      <c r="A455" s="63">
        <f t="shared" si="6"/>
        <v>0</v>
      </c>
      <c r="B455" s="69" t="s">
        <v>1459</v>
      </c>
      <c r="C455" s="116" t="s">
        <v>1460</v>
      </c>
      <c r="D455" s="69" t="s">
        <v>2273</v>
      </c>
      <c r="E455" s="69"/>
      <c r="F455" s="69">
        <v>560</v>
      </c>
      <c r="G455" s="69"/>
      <c r="H455" s="62">
        <f>IF(F455="","",IF(AND(G455="Руб.",$J$10=1),F455/#REF!,IF(G455="Руб.",F455,F455*$J$12)))</f>
        <v>560</v>
      </c>
      <c r="I455" s="71" t="s">
        <v>1362</v>
      </c>
      <c r="L455" s="6"/>
      <c r="M455" s="152"/>
      <c r="N455" s="151"/>
      <c r="O455" s="150"/>
      <c r="P455" s="6"/>
      <c r="Q455" s="152"/>
      <c r="R455" s="6"/>
      <c r="S455" s="150"/>
      <c r="T455" s="6"/>
    </row>
    <row r="456" spans="1:20" s="41" customFormat="1" ht="12.75" hidden="1" outlineLevel="3">
      <c r="A456" s="63">
        <f t="shared" si="6"/>
        <v>0</v>
      </c>
      <c r="B456" s="69" t="s">
        <v>4730</v>
      </c>
      <c r="C456" s="116" t="s">
        <v>3585</v>
      </c>
      <c r="D456" s="69" t="s">
        <v>2273</v>
      </c>
      <c r="E456" s="69"/>
      <c r="F456" s="69">
        <v>600</v>
      </c>
      <c r="G456" s="69"/>
      <c r="H456" s="62">
        <f>IF(F456="","",IF(AND(G456="Руб.",$J$10=1),F456/#REF!,IF(G456="Руб.",F456,F456*$J$12)))</f>
        <v>600</v>
      </c>
      <c r="I456" s="71" t="s">
        <v>1362</v>
      </c>
      <c r="L456" s="6"/>
      <c r="M456" s="152"/>
      <c r="N456" s="151"/>
      <c r="O456" s="150"/>
      <c r="P456" s="6"/>
      <c r="Q456" s="152"/>
      <c r="R456" s="6"/>
      <c r="S456" s="150"/>
      <c r="T456" s="6"/>
    </row>
    <row r="457" spans="1:20" s="41" customFormat="1" ht="12.75" hidden="1" outlineLevel="3">
      <c r="A457" s="63">
        <f t="shared" si="6"/>
        <v>0</v>
      </c>
      <c r="B457" s="69" t="s">
        <v>4730</v>
      </c>
      <c r="C457" s="116" t="s">
        <v>4729</v>
      </c>
      <c r="D457" s="69" t="s">
        <v>2273</v>
      </c>
      <c r="E457" s="69"/>
      <c r="F457" s="69">
        <v>600</v>
      </c>
      <c r="G457" s="69"/>
      <c r="H457" s="62">
        <f>IF(F457="","",IF(AND(G457="Руб.",$J$10=1),F457/#REF!,IF(G457="Руб.",F457,F457*$J$12)))</f>
        <v>600</v>
      </c>
      <c r="I457" s="71" t="s">
        <v>1362</v>
      </c>
      <c r="L457" s="6"/>
      <c r="M457" s="152"/>
      <c r="N457" s="151"/>
      <c r="O457" s="150"/>
      <c r="P457" s="6"/>
      <c r="Q457" s="152"/>
      <c r="R457" s="6"/>
      <c r="S457" s="150"/>
      <c r="T457" s="6"/>
    </row>
    <row r="458" spans="1:20" s="41" customFormat="1" ht="12.75" hidden="1" outlineLevel="3">
      <c r="A458" s="63">
        <f t="shared" si="6"/>
        <v>0</v>
      </c>
      <c r="B458" s="69" t="s">
        <v>2092</v>
      </c>
      <c r="C458" s="116" t="s">
        <v>3586</v>
      </c>
      <c r="D458" s="69" t="s">
        <v>2273</v>
      </c>
      <c r="E458" s="69"/>
      <c r="F458" s="69">
        <v>655</v>
      </c>
      <c r="G458" s="69"/>
      <c r="H458" s="62">
        <f>IF(F458="","",IF(AND(G458="Руб.",$J$10=1),F458/#REF!,IF(G458="Руб.",F458,F458*$J$12)))</f>
        <v>655</v>
      </c>
      <c r="I458" s="71" t="s">
        <v>1362</v>
      </c>
      <c r="L458" s="6"/>
      <c r="M458" s="152"/>
      <c r="N458" s="151"/>
      <c r="O458" s="150"/>
      <c r="P458" s="6"/>
      <c r="Q458" s="152"/>
      <c r="R458" s="6"/>
      <c r="S458" s="150"/>
      <c r="T458" s="6"/>
    </row>
    <row r="459" spans="1:20" s="41" customFormat="1" ht="12.75" hidden="1" outlineLevel="3">
      <c r="A459" s="63">
        <f t="shared" si="6"/>
        <v>0</v>
      </c>
      <c r="B459" s="69" t="s">
        <v>2092</v>
      </c>
      <c r="C459" s="116" t="s">
        <v>2091</v>
      </c>
      <c r="D459" s="69" t="s">
        <v>2273</v>
      </c>
      <c r="E459" s="69"/>
      <c r="F459" s="69">
        <v>655</v>
      </c>
      <c r="G459" s="69"/>
      <c r="H459" s="62">
        <f>IF(F459="","",IF(AND(G459="Руб.",$J$10=1),F459/#REF!,IF(G459="Руб.",F459,F459*$J$12)))</f>
        <v>655</v>
      </c>
      <c r="I459" s="71" t="s">
        <v>1362</v>
      </c>
      <c r="L459" s="6"/>
      <c r="M459" s="152"/>
      <c r="N459" s="151"/>
      <c r="O459" s="150"/>
      <c r="P459" s="6"/>
      <c r="Q459" s="152"/>
      <c r="R459" s="6"/>
      <c r="S459" s="150"/>
      <c r="T459" s="6"/>
    </row>
    <row r="460" spans="1:20" s="41" customFormat="1" ht="12.75" outlineLevel="2" collapsed="1">
      <c r="A460" s="63">
        <f t="shared" si="6"/>
        <v>0</v>
      </c>
      <c r="B460" s="70"/>
      <c r="C460" s="114" t="s">
        <v>3948</v>
      </c>
      <c r="D460" s="70"/>
      <c r="E460" s="70"/>
      <c r="F460" s="70" t="s">
        <v>2274</v>
      </c>
      <c r="G460" s="70"/>
      <c r="H460" s="62" t="str">
        <f>IF(F460="","",IF(AND(G460="Руб.",$J$10=1),F460/#REF!,IF(G460="Руб.",F460,F460*$J$12)))</f>
        <v/>
      </c>
      <c r="I460" s="71" t="s">
        <v>1362</v>
      </c>
      <c r="L460" s="6"/>
      <c r="M460" s="152"/>
      <c r="N460" s="151"/>
      <c r="O460" s="150"/>
      <c r="P460" s="6"/>
      <c r="Q460" s="152"/>
      <c r="R460" s="6"/>
      <c r="S460" s="150"/>
      <c r="T460" s="6"/>
    </row>
    <row r="461" spans="1:20" s="41" customFormat="1" ht="22.5" hidden="1" outlineLevel="3">
      <c r="A461" s="63">
        <f t="shared" si="6"/>
        <v>0</v>
      </c>
      <c r="B461" s="69" t="s">
        <v>2242</v>
      </c>
      <c r="C461" s="116" t="s">
        <v>2241</v>
      </c>
      <c r="D461" s="69" t="s">
        <v>2273</v>
      </c>
      <c r="E461" s="69"/>
      <c r="F461" s="69">
        <v>1280</v>
      </c>
      <c r="G461" s="69"/>
      <c r="H461" s="62">
        <f>IF(F461="","",IF(AND(G461="Руб.",$J$10=1),F461/#REF!,IF(G461="Руб.",F461,F461*$J$12)))</f>
        <v>1280</v>
      </c>
      <c r="I461" s="71" t="s">
        <v>1362</v>
      </c>
      <c r="L461" s="6"/>
      <c r="M461" s="152"/>
      <c r="N461" s="151"/>
      <c r="O461" s="150"/>
      <c r="P461" s="6"/>
      <c r="Q461" s="152"/>
      <c r="R461" s="6"/>
      <c r="S461" s="150"/>
      <c r="T461" s="6"/>
    </row>
    <row r="462" spans="1:20" s="41" customFormat="1" ht="22.5" hidden="1" outlineLevel="3">
      <c r="A462" s="63">
        <f t="shared" si="6"/>
        <v>0</v>
      </c>
      <c r="B462" s="69" t="s">
        <v>2242</v>
      </c>
      <c r="C462" s="116" t="s">
        <v>2247</v>
      </c>
      <c r="D462" s="69" t="s">
        <v>2273</v>
      </c>
      <c r="E462" s="69"/>
      <c r="F462" s="69">
        <v>1280</v>
      </c>
      <c r="G462" s="69"/>
      <c r="H462" s="62">
        <f>IF(F462="","",IF(AND(G462="Руб.",$J$10=1),F462/#REF!,IF(G462="Руб.",F462,F462*$J$12)))</f>
        <v>1280</v>
      </c>
      <c r="I462" s="71" t="s">
        <v>1362</v>
      </c>
      <c r="L462" s="6"/>
      <c r="M462" s="152"/>
      <c r="N462" s="151"/>
      <c r="O462" s="150"/>
      <c r="P462" s="6"/>
      <c r="Q462" s="152"/>
      <c r="R462" s="6"/>
      <c r="S462" s="150"/>
      <c r="T462" s="6"/>
    </row>
    <row r="463" spans="1:20" s="41" customFormat="1" ht="22.5" hidden="1" outlineLevel="3">
      <c r="A463" s="63">
        <f t="shared" si="6"/>
        <v>0</v>
      </c>
      <c r="B463" s="69" t="s">
        <v>2244</v>
      </c>
      <c r="C463" s="116" t="s">
        <v>2243</v>
      </c>
      <c r="D463" s="69" t="s">
        <v>2273</v>
      </c>
      <c r="E463" s="69"/>
      <c r="F463" s="69">
        <v>1390</v>
      </c>
      <c r="G463" s="69"/>
      <c r="H463" s="62">
        <f>IF(F463="","",IF(AND(G463="Руб.",$J$10=1),F463/#REF!,IF(G463="Руб.",F463,F463*$J$12)))</f>
        <v>1390</v>
      </c>
      <c r="I463" s="71" t="s">
        <v>1362</v>
      </c>
      <c r="L463" s="6"/>
      <c r="M463" s="152"/>
      <c r="N463" s="151"/>
      <c r="O463" s="150"/>
      <c r="P463" s="6"/>
      <c r="Q463" s="152"/>
      <c r="R463" s="6"/>
      <c r="S463" s="150"/>
      <c r="T463" s="6"/>
    </row>
    <row r="464" spans="1:20" s="41" customFormat="1" ht="22.5" hidden="1" outlineLevel="3">
      <c r="A464" s="63">
        <f t="shared" si="6"/>
        <v>0</v>
      </c>
      <c r="B464" s="69" t="s">
        <v>2244</v>
      </c>
      <c r="C464" s="116" t="s">
        <v>2882</v>
      </c>
      <c r="D464" s="69" t="s">
        <v>2273</v>
      </c>
      <c r="E464" s="69"/>
      <c r="F464" s="69">
        <v>1390</v>
      </c>
      <c r="G464" s="69"/>
      <c r="H464" s="62">
        <f>IF(F464="","",IF(AND(G464="Руб.",$J$10=1),F464/#REF!,IF(G464="Руб.",F464,F464*$J$12)))</f>
        <v>1390</v>
      </c>
      <c r="I464" s="71" t="s">
        <v>1362</v>
      </c>
      <c r="L464" s="6"/>
      <c r="M464" s="152"/>
      <c r="N464" s="151"/>
      <c r="O464" s="150"/>
      <c r="P464" s="6"/>
      <c r="Q464" s="152"/>
      <c r="R464" s="6"/>
      <c r="S464" s="150"/>
      <c r="T464" s="6"/>
    </row>
    <row r="465" spans="1:20" s="41" customFormat="1" ht="22.5" hidden="1" outlineLevel="3">
      <c r="A465" s="63">
        <f t="shared" si="6"/>
        <v>0</v>
      </c>
      <c r="B465" s="69" t="s">
        <v>2246</v>
      </c>
      <c r="C465" s="116" t="s">
        <v>2245</v>
      </c>
      <c r="D465" s="69" t="s">
        <v>2273</v>
      </c>
      <c r="E465" s="69"/>
      <c r="F465" s="69">
        <v>1460</v>
      </c>
      <c r="G465" s="69"/>
      <c r="H465" s="62">
        <f>IF(F465="","",IF(AND(G465="Руб.",$J$10=1),F465/#REF!,IF(G465="Руб.",F465,F465*$J$12)))</f>
        <v>1460</v>
      </c>
      <c r="I465" s="71" t="s">
        <v>1362</v>
      </c>
      <c r="L465" s="6"/>
      <c r="M465" s="152"/>
      <c r="N465" s="151"/>
      <c r="O465" s="150"/>
      <c r="P465" s="6"/>
      <c r="Q465" s="152"/>
      <c r="R465" s="6"/>
      <c r="S465" s="150"/>
      <c r="T465" s="6"/>
    </row>
    <row r="466" spans="1:20" s="41" customFormat="1" ht="22.5" hidden="1" outlineLevel="3">
      <c r="A466" s="63">
        <f t="shared" si="6"/>
        <v>0</v>
      </c>
      <c r="B466" s="69" t="s">
        <v>2246</v>
      </c>
      <c r="C466" s="116" t="s">
        <v>2883</v>
      </c>
      <c r="D466" s="69" t="s">
        <v>2273</v>
      </c>
      <c r="E466" s="69"/>
      <c r="F466" s="69">
        <v>1460</v>
      </c>
      <c r="G466" s="69"/>
      <c r="H466" s="62">
        <f>IF(F466="","",IF(AND(G466="Руб.",$J$10=1),F466/#REF!,IF(G466="Руб.",F466,F466*$J$12)))</f>
        <v>1460</v>
      </c>
      <c r="I466" s="71" t="s">
        <v>1362</v>
      </c>
      <c r="L466" s="6"/>
      <c r="M466" s="152"/>
      <c r="N466" s="151"/>
      <c r="O466" s="150"/>
      <c r="P466" s="6"/>
      <c r="Q466" s="152"/>
      <c r="R466" s="6"/>
      <c r="S466" s="150"/>
      <c r="T466" s="6"/>
    </row>
    <row r="467" spans="1:20" s="41" customFormat="1" ht="12.75" outlineLevel="2" collapsed="1">
      <c r="A467" s="63">
        <f t="shared" si="6"/>
        <v>0</v>
      </c>
      <c r="B467" s="70"/>
      <c r="C467" s="114" t="s">
        <v>4716</v>
      </c>
      <c r="D467" s="70"/>
      <c r="E467" s="70"/>
      <c r="F467" s="70" t="s">
        <v>2274</v>
      </c>
      <c r="G467" s="70"/>
      <c r="H467" s="62" t="str">
        <f>IF(F467="","",IF(AND(G467="Руб.",$J$10=1),F467/#REF!,IF(G467="Руб.",F467,F467*$J$12)))</f>
        <v/>
      </c>
      <c r="I467" s="71" t="s">
        <v>1362</v>
      </c>
      <c r="L467" s="6"/>
      <c r="M467" s="152"/>
      <c r="N467" s="151"/>
      <c r="O467" s="150"/>
      <c r="P467" s="6"/>
      <c r="Q467" s="152"/>
      <c r="R467" s="6"/>
      <c r="S467" s="150"/>
      <c r="T467" s="6"/>
    </row>
    <row r="468" spans="1:20" s="41" customFormat="1" ht="12.75" hidden="1" outlineLevel="3">
      <c r="A468" s="63">
        <f t="shared" si="6"/>
        <v>0</v>
      </c>
      <c r="B468" s="69" t="s">
        <v>4718</v>
      </c>
      <c r="C468" s="116" t="s">
        <v>4725</v>
      </c>
      <c r="D468" s="69" t="s">
        <v>2273</v>
      </c>
      <c r="E468" s="69"/>
      <c r="F468" s="69">
        <v>800</v>
      </c>
      <c r="G468" s="69"/>
      <c r="H468" s="62">
        <f>IF(F468="","",IF(AND(G468="Руб.",$J$10=1),F468/#REF!,IF(G468="Руб.",F468,F468*$J$12)))</f>
        <v>800</v>
      </c>
      <c r="I468" s="71" t="s">
        <v>1362</v>
      </c>
      <c r="L468" s="6"/>
      <c r="M468" s="152"/>
      <c r="N468" s="151"/>
      <c r="O468" s="150"/>
      <c r="P468" s="6"/>
      <c r="Q468" s="152"/>
      <c r="R468" s="6"/>
      <c r="S468" s="150"/>
      <c r="T468" s="6"/>
    </row>
    <row r="469" spans="1:20" s="41" customFormat="1" ht="12.75" hidden="1" outlineLevel="3">
      <c r="A469" s="63">
        <f t="shared" si="6"/>
        <v>0</v>
      </c>
      <c r="B469" s="69" t="s">
        <v>4718</v>
      </c>
      <c r="C469" s="116" t="s">
        <v>4717</v>
      </c>
      <c r="D469" s="69" t="s">
        <v>2273</v>
      </c>
      <c r="E469" s="69"/>
      <c r="F469" s="69">
        <v>800</v>
      </c>
      <c r="G469" s="69"/>
      <c r="H469" s="62">
        <f>IF(F469="","",IF(AND(G469="Руб.",$J$10=1),F469/#REF!,IF(G469="Руб.",F469,F469*$J$12)))</f>
        <v>800</v>
      </c>
      <c r="I469" s="71" t="s">
        <v>1362</v>
      </c>
      <c r="L469" s="6"/>
      <c r="M469" s="152"/>
      <c r="N469" s="151"/>
      <c r="O469" s="150"/>
      <c r="P469" s="6"/>
      <c r="Q469" s="152"/>
      <c r="R469" s="6"/>
      <c r="S469" s="150"/>
      <c r="T469" s="6"/>
    </row>
    <row r="470" spans="1:20" s="41" customFormat="1" ht="12.75" hidden="1" outlineLevel="3">
      <c r="A470" s="63">
        <f t="shared" si="6"/>
        <v>0</v>
      </c>
      <c r="B470" s="69" t="s">
        <v>4720</v>
      </c>
      <c r="C470" s="116" t="s">
        <v>4723</v>
      </c>
      <c r="D470" s="69" t="s">
        <v>2273</v>
      </c>
      <c r="E470" s="69"/>
      <c r="F470" s="69">
        <v>830</v>
      </c>
      <c r="G470" s="69"/>
      <c r="H470" s="62">
        <f>IF(F470="","",IF(AND(G470="Руб.",$J$10=1),F470/#REF!,IF(G470="Руб.",F470,F470*$J$12)))</f>
        <v>830</v>
      </c>
      <c r="I470" s="71" t="s">
        <v>1362</v>
      </c>
      <c r="L470" s="6"/>
      <c r="M470" s="152"/>
      <c r="N470" s="151"/>
      <c r="O470" s="150"/>
      <c r="P470" s="6"/>
      <c r="Q470" s="152"/>
      <c r="R470" s="6"/>
      <c r="S470" s="150"/>
      <c r="T470" s="6"/>
    </row>
    <row r="471" spans="1:20" s="41" customFormat="1" ht="12.75" hidden="1" outlineLevel="3">
      <c r="A471" s="63">
        <f t="shared" si="6"/>
        <v>0</v>
      </c>
      <c r="B471" s="69" t="s">
        <v>4720</v>
      </c>
      <c r="C471" s="116" t="s">
        <v>4719</v>
      </c>
      <c r="D471" s="69" t="s">
        <v>2273</v>
      </c>
      <c r="E471" s="69"/>
      <c r="F471" s="69">
        <v>830</v>
      </c>
      <c r="G471" s="69"/>
      <c r="H471" s="62">
        <f>IF(F471="","",IF(AND(G471="Руб.",$J$10=1),F471/#REF!,IF(G471="Руб.",F471,F471*$J$12)))</f>
        <v>830</v>
      </c>
      <c r="I471" s="71" t="s">
        <v>1362</v>
      </c>
      <c r="L471" s="6"/>
      <c r="M471" s="152"/>
      <c r="N471" s="151"/>
      <c r="O471" s="150"/>
      <c r="P471" s="6"/>
      <c r="Q471" s="152"/>
      <c r="R471" s="6"/>
      <c r="S471" s="150"/>
      <c r="T471" s="6"/>
    </row>
    <row r="472" spans="1:20" s="41" customFormat="1" ht="12.75" hidden="1" outlineLevel="3">
      <c r="A472" s="63">
        <f t="shared" ref="A472:A522" si="7">IF(E472="",A471,A471+1)</f>
        <v>0</v>
      </c>
      <c r="B472" s="69" t="s">
        <v>4722</v>
      </c>
      <c r="C472" s="116" t="s">
        <v>4724</v>
      </c>
      <c r="D472" s="69" t="s">
        <v>2273</v>
      </c>
      <c r="E472" s="69"/>
      <c r="F472" s="69">
        <v>880</v>
      </c>
      <c r="G472" s="69"/>
      <c r="H472" s="62">
        <f>IF(F472="","",IF(AND(G472="Руб.",$J$10=1),F472/#REF!,IF(G472="Руб.",F472,F472*$J$12)))</f>
        <v>880</v>
      </c>
      <c r="I472" s="71" t="s">
        <v>1362</v>
      </c>
      <c r="L472" s="6"/>
      <c r="M472" s="152"/>
      <c r="N472" s="151"/>
      <c r="O472" s="150"/>
      <c r="P472" s="6"/>
      <c r="Q472" s="152"/>
      <c r="R472" s="6"/>
      <c r="S472" s="150"/>
      <c r="T472" s="6"/>
    </row>
    <row r="473" spans="1:20" s="41" customFormat="1" ht="12.75" hidden="1" outlineLevel="3">
      <c r="A473" s="63">
        <f t="shared" si="7"/>
        <v>0</v>
      </c>
      <c r="B473" s="69" t="s">
        <v>4722</v>
      </c>
      <c r="C473" s="116" t="s">
        <v>4721</v>
      </c>
      <c r="D473" s="69" t="s">
        <v>2273</v>
      </c>
      <c r="E473" s="69"/>
      <c r="F473" s="69">
        <v>880</v>
      </c>
      <c r="G473" s="69"/>
      <c r="H473" s="62">
        <f>IF(F473="","",IF(AND(G473="Руб.",$J$10=1),F473/#REF!,IF(G473="Руб.",F473,F473*$J$12)))</f>
        <v>880</v>
      </c>
      <c r="I473" s="71" t="s">
        <v>1362</v>
      </c>
      <c r="L473" s="6"/>
      <c r="M473" s="152"/>
      <c r="N473" s="151"/>
      <c r="O473" s="150"/>
      <c r="P473" s="6"/>
      <c r="Q473" s="152"/>
      <c r="R473" s="6"/>
      <c r="S473" s="150"/>
      <c r="T473" s="6"/>
    </row>
    <row r="474" spans="1:20" s="41" customFormat="1" ht="12.75" outlineLevel="2" collapsed="1">
      <c r="A474" s="63">
        <f t="shared" si="7"/>
        <v>0</v>
      </c>
      <c r="B474" s="70"/>
      <c r="C474" s="114" t="s">
        <v>2316</v>
      </c>
      <c r="D474" s="70"/>
      <c r="E474" s="70"/>
      <c r="F474" s="70" t="s">
        <v>2274</v>
      </c>
      <c r="G474" s="70"/>
      <c r="H474" s="62" t="str">
        <f>IF(F474="","",IF(AND(G474="Руб.",$J$10=1),F474/#REF!,IF(G474="Руб.",F474,F474*$J$12)))</f>
        <v/>
      </c>
      <c r="I474" s="71" t="s">
        <v>1362</v>
      </c>
      <c r="L474" s="6"/>
      <c r="M474" s="152"/>
      <c r="N474" s="151"/>
      <c r="O474" s="150"/>
      <c r="P474" s="6"/>
      <c r="Q474" s="152"/>
      <c r="R474" s="6"/>
      <c r="S474" s="150"/>
      <c r="T474" s="6"/>
    </row>
    <row r="475" spans="1:20" s="41" customFormat="1" ht="12.75" hidden="1" outlineLevel="3">
      <c r="A475" s="63">
        <f t="shared" si="7"/>
        <v>0</v>
      </c>
      <c r="B475" s="69" t="s">
        <v>2318</v>
      </c>
      <c r="C475" s="116" t="s">
        <v>3299</v>
      </c>
      <c r="D475" s="69" t="s">
        <v>2273</v>
      </c>
      <c r="E475" s="69"/>
      <c r="F475" s="69">
        <v>125</v>
      </c>
      <c r="G475" s="69"/>
      <c r="H475" s="62">
        <f>IF(F475="","",IF(AND(G475="Руб.",$J$10=1),F475/#REF!,IF(G475="Руб.",F475,F475*$J$12)))</f>
        <v>125</v>
      </c>
      <c r="I475" s="71" t="s">
        <v>1362</v>
      </c>
      <c r="L475" s="6"/>
      <c r="M475" s="152"/>
      <c r="N475" s="151"/>
      <c r="O475" s="150"/>
      <c r="P475" s="6"/>
      <c r="Q475" s="152"/>
      <c r="R475" s="6"/>
      <c r="S475" s="150"/>
      <c r="T475" s="6"/>
    </row>
    <row r="476" spans="1:20" s="41" customFormat="1" ht="12.75" hidden="1" outlineLevel="3">
      <c r="A476" s="63">
        <f t="shared" si="7"/>
        <v>0</v>
      </c>
      <c r="B476" s="69" t="s">
        <v>2318</v>
      </c>
      <c r="C476" s="116" t="s">
        <v>2317</v>
      </c>
      <c r="D476" s="69" t="s">
        <v>2273</v>
      </c>
      <c r="E476" s="69"/>
      <c r="F476" s="69">
        <v>125</v>
      </c>
      <c r="G476" s="69"/>
      <c r="H476" s="62">
        <f>IF(F476="","",IF(AND(G476="Руб.",$J$10=1),F476/#REF!,IF(G476="Руб.",F476,F476*$J$12)))</f>
        <v>125</v>
      </c>
      <c r="I476" s="71" t="s">
        <v>1362</v>
      </c>
      <c r="L476" s="6"/>
      <c r="M476" s="152"/>
      <c r="N476" s="151"/>
      <c r="O476" s="150"/>
      <c r="P476" s="6"/>
      <c r="Q476" s="152"/>
      <c r="R476" s="6"/>
      <c r="S476" s="150"/>
      <c r="T476" s="6"/>
    </row>
    <row r="477" spans="1:20" s="41" customFormat="1" ht="12.75" hidden="1" outlineLevel="3">
      <c r="A477" s="63">
        <f t="shared" si="7"/>
        <v>0</v>
      </c>
      <c r="B477" s="69" t="s">
        <v>4525</v>
      </c>
      <c r="C477" s="116" t="s">
        <v>2707</v>
      </c>
      <c r="D477" s="69" t="s">
        <v>2273</v>
      </c>
      <c r="E477" s="69"/>
      <c r="F477" s="69">
        <v>130</v>
      </c>
      <c r="G477" s="69"/>
      <c r="H477" s="62">
        <f>IF(F477="","",IF(AND(G477="Руб.",$J$10=1),F477/#REF!,IF(G477="Руб.",F477,F477*$J$12)))</f>
        <v>130</v>
      </c>
      <c r="I477" s="71" t="s">
        <v>1362</v>
      </c>
      <c r="L477" s="6"/>
      <c r="M477" s="152"/>
      <c r="N477" s="151"/>
      <c r="O477" s="150"/>
      <c r="P477" s="6"/>
      <c r="Q477" s="152"/>
      <c r="R477" s="6"/>
      <c r="S477" s="150"/>
      <c r="T477" s="6"/>
    </row>
    <row r="478" spans="1:20" s="41" customFormat="1" ht="12.75" hidden="1" outlineLevel="3">
      <c r="A478" s="63">
        <f t="shared" si="7"/>
        <v>0</v>
      </c>
      <c r="B478" s="69" t="s">
        <v>4525</v>
      </c>
      <c r="C478" s="116" t="s">
        <v>4524</v>
      </c>
      <c r="D478" s="69" t="s">
        <v>2273</v>
      </c>
      <c r="E478" s="69"/>
      <c r="F478" s="69">
        <v>130</v>
      </c>
      <c r="G478" s="69"/>
      <c r="H478" s="62">
        <f>IF(F478="","",IF(AND(G478="Руб.",$J$10=1),F478/#REF!,IF(G478="Руб.",F478,F478*$J$12)))</f>
        <v>130</v>
      </c>
      <c r="I478" s="71" t="s">
        <v>1362</v>
      </c>
      <c r="L478" s="6"/>
      <c r="M478" s="152"/>
      <c r="N478" s="151"/>
      <c r="O478" s="150"/>
      <c r="P478" s="6"/>
      <c r="Q478" s="152"/>
      <c r="R478" s="6"/>
      <c r="S478" s="150"/>
      <c r="T478" s="6"/>
    </row>
    <row r="479" spans="1:20" s="41" customFormat="1" ht="12.75" hidden="1" outlineLevel="3">
      <c r="A479" s="63">
        <f t="shared" si="7"/>
        <v>0</v>
      </c>
      <c r="B479" s="69" t="s">
        <v>3960</v>
      </c>
      <c r="C479" s="116" t="s">
        <v>2708</v>
      </c>
      <c r="D479" s="69" t="s">
        <v>2273</v>
      </c>
      <c r="E479" s="69"/>
      <c r="F479" s="69">
        <v>185</v>
      </c>
      <c r="G479" s="69"/>
      <c r="H479" s="62">
        <f>IF(F479="","",IF(AND(G479="Руб.",$J$10=1),F479/#REF!,IF(G479="Руб.",F479,F479*$J$12)))</f>
        <v>185</v>
      </c>
      <c r="I479" s="71" t="s">
        <v>1362</v>
      </c>
      <c r="L479" s="6"/>
      <c r="M479" s="152"/>
      <c r="N479" s="151"/>
      <c r="O479" s="150"/>
      <c r="P479" s="6"/>
      <c r="Q479" s="152"/>
      <c r="R479" s="6"/>
      <c r="S479" s="150"/>
      <c r="T479" s="6"/>
    </row>
    <row r="480" spans="1:20" s="41" customFormat="1" ht="12.75" hidden="1" outlineLevel="3">
      <c r="A480" s="63">
        <f t="shared" si="7"/>
        <v>0</v>
      </c>
      <c r="B480" s="69" t="s">
        <v>3960</v>
      </c>
      <c r="C480" s="116" t="s">
        <v>3959</v>
      </c>
      <c r="D480" s="69" t="s">
        <v>2273</v>
      </c>
      <c r="E480" s="69"/>
      <c r="F480" s="69">
        <v>185</v>
      </c>
      <c r="G480" s="69"/>
      <c r="H480" s="62">
        <f>IF(F480="","",IF(AND(G480="Руб.",$J$10=1),F480/#REF!,IF(G480="Руб.",F480,F480*$J$12)))</f>
        <v>185</v>
      </c>
      <c r="I480" s="71" t="s">
        <v>1362</v>
      </c>
      <c r="L480" s="6"/>
      <c r="M480" s="152"/>
      <c r="N480" s="151"/>
      <c r="O480" s="150"/>
      <c r="P480" s="6"/>
      <c r="Q480" s="152"/>
      <c r="R480" s="6"/>
      <c r="S480" s="150"/>
      <c r="T480" s="6"/>
    </row>
    <row r="481" spans="1:20" s="41" customFormat="1" ht="12.75" hidden="1" outlineLevel="3">
      <c r="A481" s="63">
        <f t="shared" si="7"/>
        <v>0</v>
      </c>
      <c r="B481" s="69" t="s">
        <v>4519</v>
      </c>
      <c r="C481" s="116" t="s">
        <v>2272</v>
      </c>
      <c r="D481" s="69" t="s">
        <v>2273</v>
      </c>
      <c r="E481" s="69"/>
      <c r="F481" s="69">
        <v>190</v>
      </c>
      <c r="G481" s="69"/>
      <c r="H481" s="62">
        <f>IF(F481="","",IF(AND(G481="Руб.",$J$10=1),F481/#REF!,IF(G481="Руб.",F481,F481*$J$12)))</f>
        <v>190</v>
      </c>
      <c r="I481" s="71" t="s">
        <v>1362</v>
      </c>
      <c r="L481" s="6"/>
      <c r="M481" s="152"/>
      <c r="N481" s="151"/>
      <c r="O481" s="150"/>
      <c r="P481" s="6"/>
      <c r="Q481" s="152"/>
      <c r="R481" s="6"/>
      <c r="S481" s="150"/>
      <c r="T481" s="6"/>
    </row>
    <row r="482" spans="1:20" s="41" customFormat="1" ht="12.75" hidden="1" outlineLevel="3">
      <c r="A482" s="63">
        <f t="shared" si="7"/>
        <v>0</v>
      </c>
      <c r="B482" s="69" t="s">
        <v>4519</v>
      </c>
      <c r="C482" s="116" t="s">
        <v>4518</v>
      </c>
      <c r="D482" s="69" t="s">
        <v>2273</v>
      </c>
      <c r="E482" s="69"/>
      <c r="F482" s="69">
        <v>190</v>
      </c>
      <c r="G482" s="69"/>
      <c r="H482" s="62">
        <f>IF(F482="","",IF(AND(G482="Руб.",$J$10=1),F482/#REF!,IF(G482="Руб.",F482,F482*$J$12)))</f>
        <v>190</v>
      </c>
      <c r="I482" s="71" t="s">
        <v>1362</v>
      </c>
      <c r="L482" s="6"/>
      <c r="M482" s="152"/>
      <c r="N482" s="151"/>
      <c r="O482" s="150"/>
      <c r="P482" s="6"/>
      <c r="Q482" s="152"/>
      <c r="R482" s="6"/>
      <c r="S482" s="150"/>
      <c r="T482" s="6"/>
    </row>
    <row r="483" spans="1:20" s="41" customFormat="1" ht="12.75" hidden="1" outlineLevel="3">
      <c r="A483" s="63">
        <f t="shared" si="7"/>
        <v>0</v>
      </c>
      <c r="B483" s="69" t="s">
        <v>2884</v>
      </c>
      <c r="C483" s="116" t="s">
        <v>4647</v>
      </c>
      <c r="D483" s="69" t="s">
        <v>2273</v>
      </c>
      <c r="E483" s="69"/>
      <c r="F483" s="69">
        <v>110</v>
      </c>
      <c r="G483" s="69"/>
      <c r="H483" s="62">
        <f>IF(F483="","",IF(AND(G483="Руб.",$J$10=1),F483/#REF!,IF(G483="Руб.",F483,F483*$J$12)))</f>
        <v>110</v>
      </c>
      <c r="I483" s="71" t="s">
        <v>1362</v>
      </c>
      <c r="L483" s="6"/>
      <c r="M483" s="152"/>
      <c r="N483" s="151"/>
      <c r="O483" s="150"/>
      <c r="P483" s="6"/>
      <c r="Q483" s="152"/>
      <c r="R483" s="6"/>
      <c r="S483" s="150"/>
      <c r="T483" s="6"/>
    </row>
    <row r="484" spans="1:20" s="41" customFormat="1" ht="12.75" hidden="1" outlineLevel="3">
      <c r="A484" s="63">
        <f t="shared" si="7"/>
        <v>0</v>
      </c>
      <c r="B484" s="69" t="s">
        <v>4521</v>
      </c>
      <c r="C484" s="116" t="s">
        <v>1983</v>
      </c>
      <c r="D484" s="69" t="s">
        <v>2273</v>
      </c>
      <c r="E484" s="69"/>
      <c r="F484" s="69">
        <v>210</v>
      </c>
      <c r="G484" s="69"/>
      <c r="H484" s="62">
        <f>IF(F484="","",IF(AND(G484="Руб.",$J$10=1),F484/#REF!,IF(G484="Руб.",F484,F484*$J$12)))</f>
        <v>210</v>
      </c>
      <c r="I484" s="71" t="s">
        <v>1362</v>
      </c>
      <c r="L484" s="6"/>
      <c r="M484" s="152"/>
      <c r="N484" s="151"/>
      <c r="O484" s="150"/>
      <c r="P484" s="6"/>
      <c r="Q484" s="152"/>
      <c r="R484" s="6"/>
      <c r="S484" s="150"/>
      <c r="T484" s="6"/>
    </row>
    <row r="485" spans="1:20" s="41" customFormat="1" ht="12.75" hidden="1" outlineLevel="3">
      <c r="A485" s="63">
        <f t="shared" si="7"/>
        <v>0</v>
      </c>
      <c r="B485" s="69" t="s">
        <v>4521</v>
      </c>
      <c r="C485" s="116" t="s">
        <v>4520</v>
      </c>
      <c r="D485" s="69" t="s">
        <v>2273</v>
      </c>
      <c r="E485" s="69"/>
      <c r="F485" s="69">
        <v>210</v>
      </c>
      <c r="G485" s="69"/>
      <c r="H485" s="62">
        <f>IF(F485="","",IF(AND(G485="Руб.",$J$10=1),F485/#REF!,IF(G485="Руб.",F485,F485*$J$12)))</f>
        <v>210</v>
      </c>
      <c r="I485" s="71" t="s">
        <v>1362</v>
      </c>
      <c r="L485" s="6"/>
      <c r="M485" s="152"/>
      <c r="N485" s="151"/>
      <c r="O485" s="150"/>
      <c r="P485" s="6"/>
      <c r="Q485" s="152"/>
      <c r="R485" s="6"/>
      <c r="S485" s="150"/>
      <c r="T485" s="6"/>
    </row>
    <row r="486" spans="1:20" s="41" customFormat="1" ht="12.75" hidden="1" outlineLevel="3">
      <c r="A486" s="63">
        <f t="shared" si="7"/>
        <v>0</v>
      </c>
      <c r="B486" s="69" t="s">
        <v>4648</v>
      </c>
      <c r="C486" s="116" t="s">
        <v>4649</v>
      </c>
      <c r="D486" s="69" t="s">
        <v>2273</v>
      </c>
      <c r="E486" s="69"/>
      <c r="F486" s="69">
        <v>122</v>
      </c>
      <c r="G486" s="69"/>
      <c r="H486" s="62">
        <f>IF(F486="","",IF(AND(G486="Руб.",$J$10=1),F486/#REF!,IF(G486="Руб.",F486,F486*$J$12)))</f>
        <v>122</v>
      </c>
      <c r="I486" s="71" t="s">
        <v>1362</v>
      </c>
      <c r="L486" s="6"/>
      <c r="M486" s="152"/>
      <c r="N486" s="151"/>
      <c r="O486" s="150"/>
      <c r="P486" s="6"/>
      <c r="Q486" s="152"/>
      <c r="R486" s="6"/>
      <c r="S486" s="150"/>
      <c r="T486" s="6"/>
    </row>
    <row r="487" spans="1:20" s="41" customFormat="1" ht="12.75" hidden="1" outlineLevel="3">
      <c r="A487" s="63">
        <f t="shared" si="7"/>
        <v>0</v>
      </c>
      <c r="B487" s="69" t="s">
        <v>4523</v>
      </c>
      <c r="C487" s="116" t="s">
        <v>4713</v>
      </c>
      <c r="D487" s="69" t="s">
        <v>2273</v>
      </c>
      <c r="E487" s="69"/>
      <c r="F487" s="69">
        <v>235</v>
      </c>
      <c r="G487" s="69"/>
      <c r="H487" s="62">
        <f>IF(F487="","",IF(AND(G487="Руб.",$J$10=1),F487/#REF!,IF(G487="Руб.",F487,F487*$J$12)))</f>
        <v>235</v>
      </c>
      <c r="I487" s="71" t="s">
        <v>1362</v>
      </c>
      <c r="L487" s="6"/>
      <c r="M487" s="152"/>
      <c r="N487" s="151"/>
      <c r="O487" s="150"/>
      <c r="P487" s="6"/>
      <c r="Q487" s="152"/>
      <c r="R487" s="6"/>
      <c r="S487" s="150"/>
      <c r="T487" s="6"/>
    </row>
    <row r="488" spans="1:20" s="41" customFormat="1" ht="12.75" hidden="1" outlineLevel="3">
      <c r="A488" s="63">
        <f t="shared" si="7"/>
        <v>0</v>
      </c>
      <c r="B488" s="69" t="s">
        <v>4523</v>
      </c>
      <c r="C488" s="116" t="s">
        <v>4522</v>
      </c>
      <c r="D488" s="69" t="s">
        <v>2273</v>
      </c>
      <c r="E488" s="69"/>
      <c r="F488" s="69">
        <v>235</v>
      </c>
      <c r="G488" s="69"/>
      <c r="H488" s="62">
        <f>IF(F488="","",IF(AND(G488="Руб.",$J$10=1),F488/#REF!,IF(G488="Руб.",F488,F488*$J$12)))</f>
        <v>235</v>
      </c>
      <c r="I488" s="71" t="s">
        <v>1362</v>
      </c>
      <c r="L488" s="6"/>
      <c r="M488" s="152"/>
      <c r="N488" s="151"/>
      <c r="O488" s="150"/>
      <c r="P488" s="6"/>
      <c r="Q488" s="152"/>
      <c r="R488" s="6"/>
      <c r="S488" s="150"/>
      <c r="T488" s="6"/>
    </row>
    <row r="489" spans="1:20" s="41" customFormat="1" ht="12.75" hidden="1" outlineLevel="3">
      <c r="A489" s="63">
        <f t="shared" si="7"/>
        <v>0</v>
      </c>
      <c r="B489" s="69" t="s">
        <v>3962</v>
      </c>
      <c r="C489" s="116" t="s">
        <v>4714</v>
      </c>
      <c r="D489" s="69" t="s">
        <v>2273</v>
      </c>
      <c r="E489" s="69"/>
      <c r="F489" s="69">
        <v>385</v>
      </c>
      <c r="G489" s="69"/>
      <c r="H489" s="62">
        <f>IF(F489="","",IF(AND(G489="Руб.",$J$10=1),F489/#REF!,IF(G489="Руб.",F489,F489*$J$12)))</f>
        <v>385</v>
      </c>
      <c r="I489" s="71" t="s">
        <v>1362</v>
      </c>
      <c r="L489" s="6"/>
      <c r="M489" s="152"/>
      <c r="N489" s="151"/>
      <c r="O489" s="150"/>
      <c r="P489" s="6"/>
      <c r="Q489" s="152"/>
      <c r="R489" s="6"/>
      <c r="S489" s="150"/>
      <c r="T489" s="6"/>
    </row>
    <row r="490" spans="1:20" s="41" customFormat="1" ht="12.75" hidden="1" outlineLevel="3">
      <c r="A490" s="63">
        <f t="shared" si="7"/>
        <v>0</v>
      </c>
      <c r="B490" s="69" t="s">
        <v>3962</v>
      </c>
      <c r="C490" s="116" t="s">
        <v>3961</v>
      </c>
      <c r="D490" s="69" t="s">
        <v>2273</v>
      </c>
      <c r="E490" s="69"/>
      <c r="F490" s="69">
        <v>385</v>
      </c>
      <c r="G490" s="69"/>
      <c r="H490" s="62">
        <f>IF(F490="","",IF(AND(G490="Руб.",$J$10=1),F490/#REF!,IF(G490="Руб.",F490,F490*$J$12)))</f>
        <v>385</v>
      </c>
      <c r="I490" s="71" t="s">
        <v>1362</v>
      </c>
      <c r="L490" s="6"/>
      <c r="M490" s="152"/>
      <c r="N490" s="151"/>
      <c r="O490" s="150"/>
      <c r="P490" s="6"/>
      <c r="Q490" s="152"/>
      <c r="R490" s="6"/>
      <c r="S490" s="150"/>
      <c r="T490" s="6"/>
    </row>
    <row r="491" spans="1:20" s="41" customFormat="1" ht="12.75" hidden="1" outlineLevel="3">
      <c r="A491" s="63">
        <f t="shared" si="7"/>
        <v>0</v>
      </c>
      <c r="B491" s="69" t="s">
        <v>3298</v>
      </c>
      <c r="C491" s="116" t="s">
        <v>4715</v>
      </c>
      <c r="D491" s="69" t="s">
        <v>2273</v>
      </c>
      <c r="E491" s="69"/>
      <c r="F491" s="69">
        <v>435</v>
      </c>
      <c r="G491" s="69"/>
      <c r="H491" s="62">
        <f>IF(F491="","",IF(AND(G491="Руб.",$J$10=1),F491/#REF!,IF(G491="Руб.",F491,F491*$J$12)))</f>
        <v>435</v>
      </c>
      <c r="I491" s="71" t="s">
        <v>1362</v>
      </c>
      <c r="L491" s="6"/>
      <c r="M491" s="152"/>
      <c r="N491" s="151"/>
      <c r="O491" s="150"/>
      <c r="P491" s="6"/>
      <c r="Q491" s="152"/>
      <c r="R491" s="6"/>
      <c r="S491" s="150"/>
      <c r="T491" s="6"/>
    </row>
    <row r="492" spans="1:20" s="41" customFormat="1" ht="12.75" hidden="1" outlineLevel="3">
      <c r="A492" s="63">
        <f t="shared" si="7"/>
        <v>0</v>
      </c>
      <c r="B492" s="69" t="s">
        <v>3298</v>
      </c>
      <c r="C492" s="116" t="s">
        <v>3963</v>
      </c>
      <c r="D492" s="69" t="s">
        <v>2273</v>
      </c>
      <c r="E492" s="69"/>
      <c r="F492" s="69">
        <v>435</v>
      </c>
      <c r="G492" s="69"/>
      <c r="H492" s="62">
        <f>IF(F492="","",IF(AND(G492="Руб.",$J$10=1),F492/#REF!,IF(G492="Руб.",F492,F492*$J$12)))</f>
        <v>435</v>
      </c>
      <c r="I492" s="71" t="s">
        <v>1362</v>
      </c>
      <c r="L492" s="6"/>
      <c r="M492" s="152"/>
      <c r="N492" s="151"/>
      <c r="O492" s="150"/>
      <c r="P492" s="6"/>
      <c r="Q492" s="152"/>
      <c r="R492" s="6"/>
      <c r="S492" s="150"/>
      <c r="T492" s="6"/>
    </row>
    <row r="493" spans="1:20" ht="12.75">
      <c r="A493" s="63">
        <f t="shared" si="7"/>
        <v>0</v>
      </c>
      <c r="B493" s="67"/>
      <c r="C493" s="18" t="s">
        <v>294</v>
      </c>
      <c r="D493" s="65"/>
      <c r="E493" s="22"/>
      <c r="F493" s="66" t="s">
        <v>2274</v>
      </c>
      <c r="G493" s="66"/>
      <c r="H493" s="62" t="str">
        <f>IF(F493="","",IF(AND(G493="Руб.",$J$10=1),F493/#REF!,IF(G493="Руб.",F493,F493*$J$12)))</f>
        <v/>
      </c>
      <c r="I493" s="54"/>
      <c r="L493" s="6"/>
      <c r="M493" s="152"/>
      <c r="N493" s="151"/>
      <c r="O493" s="150"/>
      <c r="P493" s="6"/>
      <c r="Q493" s="152"/>
      <c r="R493" s="6"/>
      <c r="S493" s="150"/>
      <c r="T493" s="6"/>
    </row>
    <row r="494" spans="1:20" ht="11.25" customHeight="1" outlineLevel="1">
      <c r="A494" s="63">
        <f t="shared" si="7"/>
        <v>0</v>
      </c>
      <c r="B494" s="67"/>
      <c r="C494" s="23" t="s">
        <v>293</v>
      </c>
      <c r="D494" s="65"/>
      <c r="E494" s="22" t="str">
        <f>IF(SUM(E495:E506)=0,"",0)</f>
        <v/>
      </c>
      <c r="F494" s="66" t="s">
        <v>2274</v>
      </c>
      <c r="G494" s="66"/>
      <c r="H494" s="62" t="str">
        <f>IF(F494="","",IF(AND(G494="Руб.",$J$10=1),F494/#REF!,IF(G494="Руб.",F494,F494*$J$12)))</f>
        <v/>
      </c>
      <c r="I494" s="54"/>
      <c r="L494" s="6"/>
      <c r="M494" s="152"/>
      <c r="N494" s="151"/>
      <c r="O494" s="150"/>
      <c r="P494" s="6"/>
      <c r="Q494" s="152"/>
      <c r="R494" s="6"/>
      <c r="S494" s="150"/>
      <c r="T494" s="6"/>
    </row>
    <row r="495" spans="1:20" ht="11.25" customHeight="1" outlineLevel="2">
      <c r="A495" s="63">
        <f t="shared" si="7"/>
        <v>0</v>
      </c>
      <c r="B495" s="67" t="s">
        <v>1027</v>
      </c>
      <c r="C495" s="61" t="s">
        <v>1028</v>
      </c>
      <c r="D495" s="65" t="s">
        <v>2288</v>
      </c>
      <c r="E495" s="53"/>
      <c r="F495" s="66">
        <v>290</v>
      </c>
      <c r="G495" s="66"/>
      <c r="H495" s="62">
        <f>IF(F495="","",IF(AND(G495="Руб.",$J$10=1),F495/#REF!,IF(G495="Руб.",F495,F495*$J$12)))</f>
        <v>290</v>
      </c>
      <c r="I495" s="54" t="s">
        <v>1361</v>
      </c>
      <c r="L495" s="6"/>
      <c r="M495" s="152"/>
      <c r="N495" s="151"/>
      <c r="O495" s="150"/>
      <c r="P495" s="6"/>
      <c r="Q495" s="152"/>
      <c r="R495" s="6"/>
      <c r="S495" s="150"/>
      <c r="T495" s="6"/>
    </row>
    <row r="496" spans="1:20" ht="11.25" customHeight="1" outlineLevel="2">
      <c r="A496" s="63">
        <f t="shared" si="7"/>
        <v>0</v>
      </c>
      <c r="B496" s="67" t="s">
        <v>1029</v>
      </c>
      <c r="C496" s="61" t="s">
        <v>1030</v>
      </c>
      <c r="D496" s="65" t="s">
        <v>2288</v>
      </c>
      <c r="E496" s="53"/>
      <c r="F496" s="66">
        <v>330</v>
      </c>
      <c r="G496" s="66"/>
      <c r="H496" s="62">
        <f>IF(F496="","",IF(AND(G496="Руб.",$J$10=1),F496/#REF!,IF(G496="Руб.",F496,F496*$J$12)))</f>
        <v>330</v>
      </c>
      <c r="I496" s="54" t="s">
        <v>1361</v>
      </c>
      <c r="L496" s="6"/>
      <c r="M496" s="152"/>
      <c r="N496" s="151"/>
      <c r="O496" s="150"/>
      <c r="P496" s="6"/>
      <c r="Q496" s="152"/>
      <c r="R496" s="6"/>
      <c r="S496" s="150"/>
      <c r="T496" s="6"/>
    </row>
    <row r="497" spans="1:20" ht="11.25" customHeight="1" outlineLevel="2">
      <c r="A497" s="63">
        <f t="shared" si="7"/>
        <v>0</v>
      </c>
      <c r="B497" s="34" t="s">
        <v>1402</v>
      </c>
      <c r="C497" s="61" t="s">
        <v>1028</v>
      </c>
      <c r="D497" s="65" t="s">
        <v>2288</v>
      </c>
      <c r="E497" s="53"/>
      <c r="F497" s="66">
        <v>145</v>
      </c>
      <c r="G497" s="66"/>
      <c r="H497" s="62">
        <f>IF(F497="","",IF(AND(G497="Руб.",$J$10=1),F497/#REF!,IF(G497="Руб.",F497,F497*$J$12)))</f>
        <v>145</v>
      </c>
      <c r="I497" s="54" t="s">
        <v>1361</v>
      </c>
      <c r="L497" s="6"/>
      <c r="M497" s="152"/>
      <c r="N497" s="151"/>
      <c r="O497" s="150"/>
      <c r="P497" s="6"/>
      <c r="Q497" s="152"/>
      <c r="R497" s="6"/>
      <c r="S497" s="150"/>
      <c r="T497" s="6"/>
    </row>
    <row r="498" spans="1:20" ht="11.25" customHeight="1" outlineLevel="2">
      <c r="A498" s="63">
        <f t="shared" si="7"/>
        <v>0</v>
      </c>
      <c r="B498" s="34" t="s">
        <v>1403</v>
      </c>
      <c r="C498" s="61" t="s">
        <v>1268</v>
      </c>
      <c r="D498" s="65" t="s">
        <v>2288</v>
      </c>
      <c r="E498" s="53"/>
      <c r="F498" s="66">
        <v>295</v>
      </c>
      <c r="G498" s="66"/>
      <c r="H498" s="62">
        <f>IF(F498="","",IF(AND(G498="Руб.",$J$10=1),F498/#REF!,IF(G498="Руб.",F498,F498*$J$12)))</f>
        <v>295</v>
      </c>
      <c r="I498" s="54" t="s">
        <v>1361</v>
      </c>
      <c r="L498" s="6"/>
      <c r="M498" s="152"/>
      <c r="N498" s="151"/>
      <c r="O498" s="150"/>
      <c r="P498" s="6"/>
      <c r="Q498" s="152"/>
      <c r="R498" s="6"/>
      <c r="S498" s="150"/>
      <c r="T498" s="6"/>
    </row>
    <row r="499" spans="1:20" ht="22.5" customHeight="1" outlineLevel="2">
      <c r="A499" s="63">
        <f t="shared" si="7"/>
        <v>0</v>
      </c>
      <c r="B499" s="34" t="s">
        <v>1404</v>
      </c>
      <c r="C499" s="61" t="s">
        <v>1269</v>
      </c>
      <c r="D499" s="65" t="s">
        <v>2288</v>
      </c>
      <c r="E499" s="53"/>
      <c r="F499" s="66">
        <v>355</v>
      </c>
      <c r="G499" s="66"/>
      <c r="H499" s="62">
        <f>IF(F499="","",IF(AND(G499="Руб.",$J$10=1),F499/#REF!,IF(G499="Руб.",F499,F499*$J$12)))</f>
        <v>355</v>
      </c>
      <c r="I499" s="54" t="s">
        <v>1361</v>
      </c>
      <c r="L499" s="6"/>
      <c r="M499" s="152"/>
      <c r="N499" s="151"/>
      <c r="O499" s="150"/>
      <c r="P499" s="6"/>
      <c r="Q499" s="152"/>
      <c r="R499" s="6"/>
      <c r="S499" s="150"/>
      <c r="T499" s="6"/>
    </row>
    <row r="500" spans="1:20" ht="22.5" customHeight="1" outlineLevel="2">
      <c r="A500" s="63">
        <f t="shared" si="7"/>
        <v>0</v>
      </c>
      <c r="B500" s="34" t="s">
        <v>1406</v>
      </c>
      <c r="C500" s="61" t="s">
        <v>1270</v>
      </c>
      <c r="D500" s="65" t="s">
        <v>2288</v>
      </c>
      <c r="E500" s="53"/>
      <c r="F500" s="66">
        <v>52</v>
      </c>
      <c r="G500" s="66"/>
      <c r="H500" s="62">
        <f>IF(F500="","",IF(AND(G500="Руб.",$J$10=1),F500/#REF!,IF(G500="Руб.",F500,F500*$J$12)))</f>
        <v>52</v>
      </c>
      <c r="I500" s="54" t="s">
        <v>1361</v>
      </c>
      <c r="L500" s="6"/>
      <c r="M500" s="152"/>
      <c r="N500" s="151"/>
      <c r="O500" s="150"/>
      <c r="P500" s="6"/>
      <c r="Q500" s="152"/>
      <c r="R500" s="6"/>
      <c r="S500" s="150"/>
      <c r="T500" s="6"/>
    </row>
    <row r="501" spans="1:20" ht="22.5" customHeight="1" outlineLevel="2">
      <c r="A501" s="63">
        <f t="shared" si="7"/>
        <v>0</v>
      </c>
      <c r="B501" s="67" t="s">
        <v>1271</v>
      </c>
      <c r="C501" s="61" t="s">
        <v>1144</v>
      </c>
      <c r="D501" s="65" t="s">
        <v>2288</v>
      </c>
      <c r="E501" s="53"/>
      <c r="F501" s="66">
        <v>52</v>
      </c>
      <c r="G501" s="66"/>
      <c r="H501" s="62">
        <f>IF(F501="","",IF(AND(G501="Руб.",$J$10=1),F501/#REF!,IF(G501="Руб.",F501,F501*$J$12)))</f>
        <v>52</v>
      </c>
      <c r="I501" s="54" t="s">
        <v>1361</v>
      </c>
      <c r="L501" s="6"/>
      <c r="M501" s="152"/>
      <c r="N501" s="151"/>
      <c r="O501" s="150"/>
      <c r="P501" s="6"/>
      <c r="Q501" s="152"/>
      <c r="R501" s="6"/>
      <c r="S501" s="150"/>
      <c r="T501" s="6"/>
    </row>
    <row r="502" spans="1:20" ht="22.5" customHeight="1" outlineLevel="2">
      <c r="A502" s="63">
        <f t="shared" si="7"/>
        <v>0</v>
      </c>
      <c r="B502" s="67" t="s">
        <v>1145</v>
      </c>
      <c r="C502" s="61" t="s">
        <v>270</v>
      </c>
      <c r="D502" s="65" t="s">
        <v>2288</v>
      </c>
      <c r="E502" s="53"/>
      <c r="F502" s="66">
        <v>420</v>
      </c>
      <c r="G502" s="66"/>
      <c r="H502" s="62">
        <f>IF(F502="","",IF(AND(G502="Руб.",$J$10=1),F502/#REF!,IF(G502="Руб.",F502,F502*$J$12)))</f>
        <v>420</v>
      </c>
      <c r="I502" s="54" t="s">
        <v>1361</v>
      </c>
      <c r="L502" s="6"/>
      <c r="M502" s="152"/>
      <c r="N502" s="151"/>
      <c r="O502" s="150"/>
      <c r="P502" s="6"/>
      <c r="Q502" s="152"/>
      <c r="R502" s="6"/>
      <c r="S502" s="150"/>
      <c r="T502" s="6"/>
    </row>
    <row r="503" spans="1:20" ht="11.25" customHeight="1" outlineLevel="2">
      <c r="A503" s="63">
        <f t="shared" si="7"/>
        <v>0</v>
      </c>
      <c r="B503" s="67" t="s">
        <v>1405</v>
      </c>
      <c r="C503" s="61" t="s">
        <v>271</v>
      </c>
      <c r="D503" s="65" t="s">
        <v>2288</v>
      </c>
      <c r="E503" s="53"/>
      <c r="F503" s="66">
        <v>480</v>
      </c>
      <c r="G503" s="66"/>
      <c r="H503" s="62">
        <f>IF(F503="","",IF(AND(G503="Руб.",$J$10=1),F503/#REF!,IF(G503="Руб.",F503,F503*$J$12)))</f>
        <v>480</v>
      </c>
      <c r="I503" s="54" t="s">
        <v>1361</v>
      </c>
      <c r="L503" s="6"/>
      <c r="M503" s="152"/>
      <c r="N503" s="151"/>
      <c r="O503" s="150"/>
      <c r="P503" s="6"/>
      <c r="Q503" s="152"/>
      <c r="R503" s="6"/>
      <c r="S503" s="150"/>
      <c r="T503" s="6"/>
    </row>
    <row r="504" spans="1:20" ht="22.5" customHeight="1" outlineLevel="2">
      <c r="A504" s="63">
        <f t="shared" si="7"/>
        <v>0</v>
      </c>
      <c r="B504" s="67" t="s">
        <v>272</v>
      </c>
      <c r="C504" s="61" t="s">
        <v>273</v>
      </c>
      <c r="D504" s="65" t="s">
        <v>2288</v>
      </c>
      <c r="E504" s="53"/>
      <c r="F504" s="66">
        <v>1850</v>
      </c>
      <c r="G504" s="66"/>
      <c r="H504" s="62">
        <f>IF(F504="","",IF(AND(G504="Руб.",$J$10=1),F504/#REF!,IF(G504="Руб.",F504,F504*$J$12)))</f>
        <v>1850</v>
      </c>
      <c r="I504" s="54" t="s">
        <v>1361</v>
      </c>
      <c r="L504" s="6"/>
      <c r="M504" s="152"/>
      <c r="N504" s="151"/>
      <c r="O504" s="150"/>
      <c r="P504" s="6"/>
      <c r="Q504" s="152"/>
      <c r="R504" s="6"/>
      <c r="S504" s="150"/>
      <c r="T504" s="6"/>
    </row>
    <row r="505" spans="1:20" ht="11.25" customHeight="1" outlineLevel="2">
      <c r="A505" s="63">
        <f t="shared" si="7"/>
        <v>0</v>
      </c>
      <c r="B505" s="34" t="s">
        <v>274</v>
      </c>
      <c r="C505" s="61" t="s">
        <v>275</v>
      </c>
      <c r="D505" s="65" t="s">
        <v>2288</v>
      </c>
      <c r="E505" s="53"/>
      <c r="F505" s="66">
        <v>600</v>
      </c>
      <c r="G505" s="66"/>
      <c r="H505" s="62">
        <f>IF(F505="","",IF(AND(G505="Руб.",$J$10=1),F505/#REF!,IF(G505="Руб.",F505,F505*$J$12)))</f>
        <v>600</v>
      </c>
      <c r="I505" s="54" t="s">
        <v>1361</v>
      </c>
      <c r="L505" s="6"/>
      <c r="M505" s="152"/>
      <c r="N505" s="151"/>
      <c r="O505" s="150"/>
      <c r="P505" s="6"/>
      <c r="Q505" s="152"/>
      <c r="R505" s="6"/>
      <c r="S505" s="150"/>
      <c r="T505" s="6"/>
    </row>
    <row r="506" spans="1:20" ht="11.25" customHeight="1" outlineLevel="2">
      <c r="A506" s="63">
        <f t="shared" si="7"/>
        <v>0</v>
      </c>
      <c r="B506" s="34" t="s">
        <v>276</v>
      </c>
      <c r="C506" s="61" t="s">
        <v>277</v>
      </c>
      <c r="D506" s="65" t="s">
        <v>2288</v>
      </c>
      <c r="E506" s="53"/>
      <c r="F506" s="66">
        <v>743</v>
      </c>
      <c r="G506" s="66"/>
      <c r="H506" s="62">
        <f>IF(F506="","",IF(AND(G506="Руб.",$J$10=1),F506/#REF!,IF(G506="Руб.",F506,F506*$J$12)))</f>
        <v>743</v>
      </c>
      <c r="I506" s="54" t="s">
        <v>1361</v>
      </c>
      <c r="L506" s="6"/>
      <c r="M506" s="152"/>
      <c r="N506" s="151"/>
      <c r="O506" s="150"/>
      <c r="P506" s="6"/>
      <c r="Q506" s="152"/>
      <c r="R506" s="6"/>
      <c r="S506" s="150"/>
      <c r="T506" s="6"/>
    </row>
    <row r="507" spans="1:20" ht="11.25" customHeight="1" outlineLevel="1">
      <c r="A507" s="63">
        <f t="shared" si="7"/>
        <v>0</v>
      </c>
      <c r="B507" s="67"/>
      <c r="C507" s="23" t="s">
        <v>3201</v>
      </c>
      <c r="D507" s="65"/>
      <c r="E507" s="22" t="str">
        <f>IF(SUM(E508:E518)=0,"",0)</f>
        <v/>
      </c>
      <c r="F507" s="66" t="s">
        <v>2274</v>
      </c>
      <c r="G507" s="66"/>
      <c r="H507" s="62" t="str">
        <f>IF(F507="","",IF(AND(G507="Руб.",$J$10=1),F507/#REF!,IF(G507="Руб.",F507,F507*$J$12)))</f>
        <v/>
      </c>
      <c r="I507" s="54"/>
      <c r="L507" s="6"/>
      <c r="M507" s="152"/>
      <c r="N507" s="151"/>
      <c r="O507" s="150"/>
      <c r="P507" s="6"/>
      <c r="Q507" s="152"/>
      <c r="R507" s="6"/>
      <c r="S507" s="150"/>
      <c r="T507" s="6"/>
    </row>
    <row r="508" spans="1:20" ht="11.25" customHeight="1" outlineLevel="2">
      <c r="A508" s="63">
        <f t="shared" si="7"/>
        <v>0</v>
      </c>
      <c r="B508" s="67"/>
      <c r="C508" s="61" t="s">
        <v>3202</v>
      </c>
      <c r="D508" s="65" t="s">
        <v>2288</v>
      </c>
      <c r="E508" s="53"/>
      <c r="F508" s="66">
        <v>404</v>
      </c>
      <c r="G508" s="66"/>
      <c r="H508" s="62">
        <f>IF(F508="","",IF(AND(G508="Руб.",$J$10=1),F508/#REF!,IF(G508="Руб.",F508,F508*$J$12)))</f>
        <v>404</v>
      </c>
      <c r="I508" s="54" t="s">
        <v>1361</v>
      </c>
      <c r="L508" s="6"/>
      <c r="M508" s="152"/>
      <c r="N508" s="151"/>
      <c r="O508" s="150"/>
      <c r="P508" s="6"/>
      <c r="Q508" s="152"/>
      <c r="R508" s="6"/>
      <c r="S508" s="150"/>
      <c r="T508" s="6"/>
    </row>
    <row r="509" spans="1:20" ht="11.25" customHeight="1" outlineLevel="2">
      <c r="A509" s="63">
        <f t="shared" si="7"/>
        <v>0</v>
      </c>
      <c r="B509" s="67" t="s">
        <v>3244</v>
      </c>
      <c r="C509" s="61" t="s">
        <v>3203</v>
      </c>
      <c r="D509" s="65" t="s">
        <v>2288</v>
      </c>
      <c r="E509" s="53"/>
      <c r="F509" s="66">
        <v>264.60000000000002</v>
      </c>
      <c r="G509" s="66"/>
      <c r="H509" s="62">
        <f>IF(F509="","",IF(AND(G509="Руб.",$J$10=1),F509/#REF!,IF(G509="Руб.",F509,F509*$J$12)))</f>
        <v>264.60000000000002</v>
      </c>
      <c r="I509" s="54" t="s">
        <v>1361</v>
      </c>
      <c r="L509" s="6"/>
      <c r="M509" s="152"/>
      <c r="N509" s="151"/>
      <c r="O509" s="150"/>
      <c r="P509" s="6"/>
      <c r="Q509" s="152"/>
      <c r="R509" s="6"/>
      <c r="S509" s="150"/>
      <c r="T509" s="6"/>
    </row>
    <row r="510" spans="1:20" ht="11.25" customHeight="1" outlineLevel="2">
      <c r="A510" s="63">
        <f t="shared" si="7"/>
        <v>0</v>
      </c>
      <c r="B510" s="34" t="s">
        <v>3245</v>
      </c>
      <c r="C510" s="61" t="s">
        <v>3204</v>
      </c>
      <c r="D510" s="65" t="s">
        <v>2288</v>
      </c>
      <c r="E510" s="53"/>
      <c r="F510" s="66">
        <v>187</v>
      </c>
      <c r="G510" s="66"/>
      <c r="H510" s="62">
        <f>IF(F510="","",IF(AND(G510="Руб.",$J$10=1),F510/#REF!,IF(G510="Руб.",F510,F510*$J$12)))</f>
        <v>187</v>
      </c>
      <c r="I510" s="54" t="s">
        <v>1361</v>
      </c>
      <c r="L510" s="6"/>
      <c r="M510" s="152"/>
      <c r="N510" s="151"/>
      <c r="O510" s="150"/>
      <c r="P510" s="6"/>
      <c r="Q510" s="152"/>
      <c r="R510" s="6"/>
      <c r="S510" s="150"/>
      <c r="T510" s="6"/>
    </row>
    <row r="511" spans="1:20" ht="11.25" customHeight="1" outlineLevel="2">
      <c r="A511" s="63">
        <f t="shared" si="7"/>
        <v>0</v>
      </c>
      <c r="B511" s="34" t="s">
        <v>3246</v>
      </c>
      <c r="C511" s="61" t="s">
        <v>3205</v>
      </c>
      <c r="D511" s="65" t="s">
        <v>2288</v>
      </c>
      <c r="E511" s="53"/>
      <c r="F511" s="66">
        <v>265</v>
      </c>
      <c r="G511" s="66"/>
      <c r="H511" s="62">
        <f>IF(F511="","",IF(AND(G511="Руб.",$J$10=1),F511/#REF!,IF(G511="Руб.",F511,F511*$J$12)))</f>
        <v>265</v>
      </c>
      <c r="I511" s="54" t="s">
        <v>1361</v>
      </c>
      <c r="L511" s="6"/>
      <c r="M511" s="152"/>
      <c r="N511" s="151"/>
      <c r="O511" s="150"/>
      <c r="P511" s="6"/>
      <c r="Q511" s="152"/>
      <c r="R511" s="6"/>
      <c r="S511" s="150"/>
      <c r="T511" s="6"/>
    </row>
    <row r="512" spans="1:20" ht="12.75" outlineLevel="2">
      <c r="A512" s="63">
        <f t="shared" si="7"/>
        <v>0</v>
      </c>
      <c r="B512" s="34" t="s">
        <v>3247</v>
      </c>
      <c r="C512" s="61" t="s">
        <v>3206</v>
      </c>
      <c r="D512" s="65" t="s">
        <v>2288</v>
      </c>
      <c r="E512" s="53"/>
      <c r="F512" s="66">
        <v>247</v>
      </c>
      <c r="G512" s="66"/>
      <c r="H512" s="62">
        <f>IF(F512="","",IF(AND(G512="Руб.",$J$10=1),F512/#REF!,IF(G512="Руб.",F512,F512*$J$12)))</f>
        <v>247</v>
      </c>
      <c r="I512" s="54" t="s">
        <v>1361</v>
      </c>
      <c r="L512" s="6"/>
      <c r="M512" s="152"/>
      <c r="N512" s="151"/>
      <c r="O512" s="150"/>
      <c r="P512" s="6"/>
      <c r="Q512" s="152"/>
      <c r="R512" s="6"/>
      <c r="S512" s="150"/>
      <c r="T512" s="6"/>
    </row>
    <row r="513" spans="1:20" ht="12.75" outlineLevel="2">
      <c r="A513" s="63">
        <f t="shared" si="7"/>
        <v>0</v>
      </c>
      <c r="B513" s="34" t="s">
        <v>3248</v>
      </c>
      <c r="C513" s="61" t="s">
        <v>3207</v>
      </c>
      <c r="D513" s="65" t="s">
        <v>2288</v>
      </c>
      <c r="E513" s="53"/>
      <c r="F513" s="66">
        <v>494.2</v>
      </c>
      <c r="G513" s="66"/>
      <c r="H513" s="62">
        <f>IF(F513="","",IF(AND(G513="Руб.",$J$10=1),F513/#REF!,IF(G513="Руб.",F513,F513*$J$12)))</f>
        <v>494.2</v>
      </c>
      <c r="I513" s="54" t="s">
        <v>1361</v>
      </c>
      <c r="L513" s="6"/>
      <c r="M513" s="152"/>
      <c r="N513" s="151"/>
      <c r="O513" s="150"/>
      <c r="P513" s="6"/>
      <c r="Q513" s="152"/>
      <c r="R513" s="6"/>
      <c r="S513" s="150"/>
      <c r="T513" s="6"/>
    </row>
    <row r="514" spans="1:20" ht="12.75" outlineLevel="2">
      <c r="A514" s="63">
        <f t="shared" si="7"/>
        <v>0</v>
      </c>
      <c r="B514" s="67" t="s">
        <v>3249</v>
      </c>
      <c r="C514" s="61" t="s">
        <v>3243</v>
      </c>
      <c r="D514" s="65" t="s">
        <v>2288</v>
      </c>
      <c r="E514" s="53"/>
      <c r="F514" s="66">
        <v>355</v>
      </c>
      <c r="G514" s="66"/>
      <c r="H514" s="62">
        <f>IF(F514="","",IF(AND(G514="Руб.",$J$10=1),F514/#REF!,IF(G514="Руб.",F514,F514*$J$12)))</f>
        <v>355</v>
      </c>
      <c r="I514" s="54" t="s">
        <v>1361</v>
      </c>
      <c r="L514" s="6"/>
      <c r="M514" s="152"/>
      <c r="N514" s="151"/>
      <c r="O514" s="150"/>
      <c r="P514" s="6"/>
      <c r="Q514" s="152"/>
      <c r="R514" s="6"/>
      <c r="S514" s="150"/>
      <c r="T514" s="6"/>
    </row>
    <row r="515" spans="1:20" ht="22.5" customHeight="1" outlineLevel="2">
      <c r="A515" s="63">
        <f t="shared" si="7"/>
        <v>0</v>
      </c>
      <c r="B515" s="67" t="s">
        <v>4669</v>
      </c>
      <c r="C515" s="61" t="s">
        <v>3250</v>
      </c>
      <c r="D515" s="65" t="s">
        <v>2288</v>
      </c>
      <c r="E515" s="53"/>
      <c r="F515" s="66">
        <v>273</v>
      </c>
      <c r="G515" s="66"/>
      <c r="H515" s="62">
        <f>IF(F515="","",IF(AND(G515="Руб.",$J$10=1),F515/#REF!,IF(G515="Руб.",F515,F515*$J$12)))</f>
        <v>273</v>
      </c>
      <c r="I515" s="54" t="s">
        <v>1361</v>
      </c>
      <c r="L515" s="6"/>
      <c r="M515" s="152"/>
      <c r="N515" s="151"/>
      <c r="O515" s="150"/>
      <c r="P515" s="6"/>
      <c r="Q515" s="152"/>
      <c r="R515" s="6"/>
      <c r="S515" s="150"/>
      <c r="T515" s="6"/>
    </row>
    <row r="516" spans="1:20" ht="11.25" customHeight="1" outlineLevel="2">
      <c r="A516" s="63">
        <f t="shared" si="7"/>
        <v>0</v>
      </c>
      <c r="B516" s="67" t="s">
        <v>4668</v>
      </c>
      <c r="C516" s="61" t="s">
        <v>3251</v>
      </c>
      <c r="D516" s="65" t="s">
        <v>2288</v>
      </c>
      <c r="E516" s="53"/>
      <c r="F516" s="66">
        <v>338.8</v>
      </c>
      <c r="G516" s="66"/>
      <c r="H516" s="62">
        <f>IF(F516="","",IF(AND(G516="Руб.",$J$10=1),F516/#REF!,IF(G516="Руб.",F516,F516*$J$12)))</f>
        <v>338.8</v>
      </c>
      <c r="I516" s="54" t="s">
        <v>1361</v>
      </c>
      <c r="L516" s="6"/>
      <c r="M516" s="152"/>
      <c r="N516" s="151"/>
      <c r="O516" s="150"/>
      <c r="P516" s="6"/>
      <c r="Q516" s="152"/>
      <c r="R516" s="6"/>
      <c r="S516" s="150"/>
      <c r="T516" s="6"/>
    </row>
    <row r="517" spans="1:20" ht="22.5" customHeight="1" outlineLevel="2">
      <c r="A517" s="63">
        <f t="shared" si="7"/>
        <v>0</v>
      </c>
      <c r="B517" s="67" t="s">
        <v>4667</v>
      </c>
      <c r="C517" s="61" t="s">
        <v>4664</v>
      </c>
      <c r="D517" s="65" t="s">
        <v>2288</v>
      </c>
      <c r="E517" s="53"/>
      <c r="F517" s="66">
        <v>645.4</v>
      </c>
      <c r="G517" s="66"/>
      <c r="H517" s="62">
        <f>IF(F517="","",IF(AND(G517="Руб.",$J$10=1),F517/#REF!,IF(G517="Руб.",F517,F517*$J$12)))</f>
        <v>645.4</v>
      </c>
      <c r="I517" s="54" t="s">
        <v>1361</v>
      </c>
      <c r="L517" s="6"/>
      <c r="M517" s="152"/>
      <c r="N517" s="151"/>
      <c r="O517" s="150"/>
      <c r="P517" s="6"/>
      <c r="Q517" s="152"/>
      <c r="R517" s="6"/>
      <c r="S517" s="150"/>
      <c r="T517" s="6"/>
    </row>
    <row r="518" spans="1:20" ht="11.25" customHeight="1" outlineLevel="2">
      <c r="A518" s="63">
        <f t="shared" si="7"/>
        <v>0</v>
      </c>
      <c r="B518" s="34" t="s">
        <v>4666</v>
      </c>
      <c r="C518" s="61" t="s">
        <v>4665</v>
      </c>
      <c r="D518" s="65" t="s">
        <v>2288</v>
      </c>
      <c r="E518" s="53"/>
      <c r="F518" s="66">
        <v>645.4</v>
      </c>
      <c r="G518" s="66"/>
      <c r="H518" s="62">
        <f>IF(F518="","",IF(AND(G518="Руб.",$J$10=1),F518/#REF!,IF(G518="Руб.",F518,F518*$J$12)))</f>
        <v>645.4</v>
      </c>
      <c r="I518" s="54" t="s">
        <v>1361</v>
      </c>
      <c r="L518" s="6"/>
      <c r="M518" s="152"/>
      <c r="N518" s="151"/>
      <c r="O518" s="150"/>
      <c r="P518" s="6"/>
      <c r="Q518" s="152"/>
      <c r="R518" s="6"/>
      <c r="S518" s="150"/>
      <c r="T518" s="6"/>
    </row>
    <row r="519" spans="1:20" ht="11.25" customHeight="1" outlineLevel="1">
      <c r="A519" s="63">
        <f t="shared" si="7"/>
        <v>0</v>
      </c>
      <c r="B519" s="67"/>
      <c r="C519" s="23" t="s">
        <v>3577</v>
      </c>
      <c r="D519" s="65"/>
      <c r="E519" s="22" t="str">
        <f>IF(SUM(E520:E549)=0,"",0)</f>
        <v/>
      </c>
      <c r="F519" s="66" t="s">
        <v>2274</v>
      </c>
      <c r="G519" s="66"/>
      <c r="H519" s="62" t="str">
        <f>IF(F519="","",IF(AND(G519="Руб.",$J$10=1),F519/#REF!,IF(G519="Руб.",F519,F519*$J$12)))</f>
        <v/>
      </c>
      <c r="I519" s="54"/>
      <c r="L519" s="6"/>
      <c r="M519" s="152"/>
      <c r="N519" s="151"/>
      <c r="O519" s="150"/>
      <c r="P519" s="6"/>
      <c r="Q519" s="152"/>
      <c r="R519" s="6"/>
      <c r="S519" s="150"/>
      <c r="T519" s="6"/>
    </row>
    <row r="520" spans="1:20" ht="45" customHeight="1" outlineLevel="2">
      <c r="A520" s="63">
        <f t="shared" si="7"/>
        <v>0</v>
      </c>
      <c r="B520" s="126" t="s">
        <v>1566</v>
      </c>
      <c r="C520" s="148" t="s">
        <v>3530</v>
      </c>
      <c r="D520" s="65" t="s">
        <v>2288</v>
      </c>
      <c r="E520" s="53"/>
      <c r="F520" s="66">
        <v>524</v>
      </c>
      <c r="G520" s="66"/>
      <c r="H520" s="62">
        <f>IF(F520="","",IF(AND(G520="Руб.",$J$10=1),F520/#REF!,IF(G520="Руб.",F520,F520*$J$12)))</f>
        <v>524</v>
      </c>
      <c r="I520" s="54" t="s">
        <v>1365</v>
      </c>
      <c r="L520" s="6"/>
      <c r="M520" s="152"/>
      <c r="N520" s="151"/>
      <c r="O520" s="150"/>
      <c r="P520" s="6"/>
      <c r="Q520" s="152"/>
      <c r="R520" s="6"/>
      <c r="S520" s="150"/>
      <c r="T520" s="6"/>
    </row>
    <row r="521" spans="1:20" ht="45" customHeight="1" outlineLevel="2">
      <c r="A521" s="63">
        <f t="shared" si="7"/>
        <v>0</v>
      </c>
      <c r="B521" s="126" t="s">
        <v>462</v>
      </c>
      <c r="C521" s="148" t="s">
        <v>463</v>
      </c>
      <c r="D521" s="65" t="s">
        <v>2288</v>
      </c>
      <c r="E521" s="53"/>
      <c r="F521" s="66">
        <v>405</v>
      </c>
      <c r="G521" s="66"/>
      <c r="H521" s="62">
        <f>IF(F521="","",IF(AND(G521="Руб.",$J$10=1),F521/#REF!,IF(G521="Руб.",F521,F521*$J$12)))</f>
        <v>405</v>
      </c>
      <c r="I521" s="54" t="s">
        <v>1365</v>
      </c>
      <c r="L521" s="6"/>
      <c r="M521" s="152"/>
      <c r="N521" s="151"/>
      <c r="O521" s="150"/>
      <c r="P521" s="6"/>
      <c r="Q521" s="152"/>
      <c r="R521" s="6"/>
      <c r="S521" s="150"/>
      <c r="T521" s="6"/>
    </row>
    <row r="522" spans="1:20" ht="59.25" customHeight="1" outlineLevel="2">
      <c r="A522" s="63">
        <f t="shared" si="7"/>
        <v>0</v>
      </c>
      <c r="B522" s="126" t="s">
        <v>466</v>
      </c>
      <c r="C522" s="148" t="s">
        <v>467</v>
      </c>
      <c r="D522" s="65" t="s">
        <v>2288</v>
      </c>
      <c r="E522" s="53"/>
      <c r="F522" s="66">
        <v>500</v>
      </c>
      <c r="G522" s="66"/>
      <c r="H522" s="62">
        <f>IF(F522="","",IF(AND(G522="Руб.",$J$10=1),F522/#REF!,IF(G522="Руб.",F522,F522*$J$12)))</f>
        <v>500</v>
      </c>
      <c r="I522" s="54" t="s">
        <v>1365</v>
      </c>
      <c r="L522" s="6"/>
      <c r="M522" s="152"/>
      <c r="N522" s="151"/>
      <c r="O522" s="150"/>
      <c r="P522" s="6"/>
      <c r="Q522" s="152"/>
      <c r="R522" s="6"/>
      <c r="S522" s="150"/>
      <c r="T522" s="6"/>
    </row>
    <row r="523" spans="1:20" ht="22.5" customHeight="1" outlineLevel="2">
      <c r="A523" s="63">
        <f>IF(E523="",A520,A520+1)</f>
        <v>0</v>
      </c>
      <c r="B523" s="126" t="s">
        <v>4007</v>
      </c>
      <c r="C523" s="148" t="s">
        <v>4006</v>
      </c>
      <c r="D523" s="65" t="s">
        <v>2288</v>
      </c>
      <c r="E523" s="53"/>
      <c r="F523" s="66">
        <v>516</v>
      </c>
      <c r="G523" s="66"/>
      <c r="H523" s="62">
        <f>IF(F523="","",IF(AND(G523="Руб.",$J$10=1),F523/#REF!,IF(G523="Руб.",F523,F523*$J$12)))</f>
        <v>516</v>
      </c>
      <c r="I523" s="54" t="s">
        <v>1365</v>
      </c>
      <c r="L523" s="6"/>
      <c r="M523" s="152"/>
      <c r="N523" s="151"/>
      <c r="O523" s="150"/>
      <c r="P523" s="6"/>
      <c r="Q523" s="152"/>
      <c r="R523" s="6"/>
      <c r="S523" s="150"/>
      <c r="T523" s="6"/>
    </row>
    <row r="524" spans="1:20" ht="49.5" customHeight="1" outlineLevel="2">
      <c r="A524" s="63">
        <f t="shared" ref="A524:A532" si="8">IF(E524="",A523,A523+1)</f>
        <v>0</v>
      </c>
      <c r="B524" s="127" t="s">
        <v>3531</v>
      </c>
      <c r="C524" s="148" t="s">
        <v>1567</v>
      </c>
      <c r="D524" s="65" t="s">
        <v>2288</v>
      </c>
      <c r="E524" s="53"/>
      <c r="F524" s="66">
        <v>696</v>
      </c>
      <c r="G524" s="66"/>
      <c r="H524" s="62">
        <f>IF(F524="","",IF(AND(G524="Руб.",$J$10=1),F524/#REF!,IF(G524="Руб.",F524,F524*$J$12)))</f>
        <v>696</v>
      </c>
      <c r="I524" s="54" t="s">
        <v>1365</v>
      </c>
      <c r="L524" s="6"/>
      <c r="M524" s="152"/>
      <c r="N524" s="151"/>
      <c r="O524" s="150"/>
      <c r="P524" s="6"/>
      <c r="Q524" s="152"/>
      <c r="R524" s="6"/>
      <c r="S524" s="150"/>
      <c r="T524" s="6"/>
    </row>
    <row r="525" spans="1:20" ht="22.5" customHeight="1" outlineLevel="2">
      <c r="A525" s="63">
        <f t="shared" si="8"/>
        <v>0</v>
      </c>
      <c r="B525" s="126" t="s">
        <v>4009</v>
      </c>
      <c r="C525" s="148" t="s">
        <v>4008</v>
      </c>
      <c r="D525" s="65" t="s">
        <v>2288</v>
      </c>
      <c r="E525" s="53"/>
      <c r="F525" s="66">
        <v>863</v>
      </c>
      <c r="G525" s="66"/>
      <c r="H525" s="62">
        <f>IF(F525="","",IF(AND(G525="Руб.",$J$10=1),F525/#REF!,IF(G525="Руб.",F525,F525*$J$12)))</f>
        <v>863</v>
      </c>
      <c r="I525" s="54" t="s">
        <v>1365</v>
      </c>
      <c r="L525" s="6"/>
      <c r="M525" s="152"/>
      <c r="N525" s="151"/>
      <c r="O525" s="150"/>
      <c r="P525" s="6"/>
      <c r="Q525" s="152"/>
      <c r="R525" s="6"/>
      <c r="S525" s="150"/>
      <c r="T525" s="6"/>
    </row>
    <row r="526" spans="1:20" ht="45.75" customHeight="1" outlineLevel="2">
      <c r="A526" s="63">
        <f t="shared" si="8"/>
        <v>0</v>
      </c>
      <c r="B526" s="126" t="s">
        <v>464</v>
      </c>
      <c r="C526" s="148" t="s">
        <v>465</v>
      </c>
      <c r="D526" s="65" t="s">
        <v>2288</v>
      </c>
      <c r="E526" s="53"/>
      <c r="F526" s="66">
        <v>607</v>
      </c>
      <c r="G526" s="66"/>
      <c r="H526" s="62">
        <f>IF(F526="","",IF(AND(G526="Руб.",$J$10=1),F526/#REF!,IF(G526="Руб.",F526,F526*$J$12)))</f>
        <v>607</v>
      </c>
      <c r="I526" s="54" t="s">
        <v>1365</v>
      </c>
      <c r="L526" s="6"/>
      <c r="M526" s="152"/>
      <c r="N526" s="151"/>
      <c r="O526" s="150"/>
      <c r="P526" s="6"/>
      <c r="Q526" s="152"/>
      <c r="R526" s="6"/>
      <c r="S526" s="150"/>
      <c r="T526" s="6"/>
    </row>
    <row r="527" spans="1:20" ht="11.25" customHeight="1" outlineLevel="2">
      <c r="A527" s="63">
        <f t="shared" si="8"/>
        <v>0</v>
      </c>
      <c r="B527" s="67"/>
      <c r="C527" s="61"/>
      <c r="D527" s="65"/>
      <c r="E527" s="53"/>
      <c r="F527" s="66" t="s">
        <v>2274</v>
      </c>
      <c r="G527" s="66"/>
      <c r="H527" s="62" t="str">
        <f>IF(F527="","",IF(AND(G527="Руб.",$J$10=1),F527/#REF!,IF(G527="Руб.",F527,F527*$J$12)))</f>
        <v/>
      </c>
      <c r="I527" s="54" t="s">
        <v>1365</v>
      </c>
      <c r="L527" s="6"/>
      <c r="M527" s="152"/>
      <c r="N527" s="151"/>
      <c r="O527" s="150"/>
      <c r="P527" s="6"/>
      <c r="Q527" s="152"/>
      <c r="R527" s="6"/>
      <c r="S527" s="150"/>
      <c r="T527" s="6"/>
    </row>
    <row r="528" spans="1:20" ht="22.5" customHeight="1" outlineLevel="2">
      <c r="A528" s="63">
        <f t="shared" si="8"/>
        <v>0</v>
      </c>
      <c r="B528" s="127" t="s">
        <v>3571</v>
      </c>
      <c r="C528" s="61" t="s">
        <v>3532</v>
      </c>
      <c r="D528" s="65" t="s">
        <v>2288</v>
      </c>
      <c r="E528" s="53"/>
      <c r="F528" s="66">
        <v>36</v>
      </c>
      <c r="G528" s="66"/>
      <c r="H528" s="62">
        <f>IF(F528="","",IF(AND(G528="Руб.",$J$10=1),F528/#REF!,IF(G528="Руб.",F528,F528*$J$12)))</f>
        <v>36</v>
      </c>
      <c r="I528" s="54" t="s">
        <v>1365</v>
      </c>
      <c r="L528" s="6"/>
      <c r="M528" s="152"/>
      <c r="N528" s="151"/>
      <c r="O528" s="150"/>
      <c r="P528" s="6"/>
      <c r="Q528" s="152"/>
      <c r="R528" s="6"/>
      <c r="S528" s="150"/>
      <c r="T528" s="6"/>
    </row>
    <row r="529" spans="1:20" ht="22.5" customHeight="1" outlineLevel="2">
      <c r="A529" s="63">
        <f t="shared" si="8"/>
        <v>0</v>
      </c>
      <c r="B529" s="127" t="s">
        <v>3573</v>
      </c>
      <c r="C529" s="138" t="s">
        <v>3572</v>
      </c>
      <c r="D529" s="65" t="s">
        <v>2288</v>
      </c>
      <c r="E529" s="53"/>
      <c r="F529" s="66">
        <v>390</v>
      </c>
      <c r="G529" s="66"/>
      <c r="H529" s="62">
        <f>IF(F529="","",IF(AND(G529="Руб.",$J$10=1),F529/#REF!,IF(G529="Руб.",F529,F529*$J$12)))</f>
        <v>390</v>
      </c>
      <c r="I529" s="54" t="s">
        <v>1365</v>
      </c>
      <c r="L529" s="6"/>
      <c r="M529" s="152"/>
      <c r="N529" s="151"/>
      <c r="O529" s="150"/>
      <c r="P529" s="6"/>
      <c r="Q529" s="152"/>
      <c r="R529" s="6"/>
      <c r="S529" s="150"/>
      <c r="T529" s="6"/>
    </row>
    <row r="530" spans="1:20" ht="33.75" customHeight="1" outlineLevel="2">
      <c r="A530" s="63">
        <f t="shared" si="8"/>
        <v>0</v>
      </c>
      <c r="B530" s="127" t="s">
        <v>3575</v>
      </c>
      <c r="C530" s="138" t="s">
        <v>3574</v>
      </c>
      <c r="D530" s="65" t="s">
        <v>2288</v>
      </c>
      <c r="E530" s="53"/>
      <c r="F530" s="66">
        <v>410</v>
      </c>
      <c r="G530" s="66"/>
      <c r="H530" s="62">
        <f>IF(F530="","",IF(AND(G530="Руб.",$J$10=1),F530/#REF!,IF(G530="Руб.",F530,F530*$J$12)))</f>
        <v>410</v>
      </c>
      <c r="I530" s="54" t="s">
        <v>1365</v>
      </c>
      <c r="L530" s="6"/>
      <c r="M530" s="152"/>
      <c r="N530" s="151"/>
      <c r="O530" s="150"/>
      <c r="P530" s="6"/>
      <c r="Q530" s="152"/>
      <c r="R530" s="6"/>
      <c r="S530" s="150"/>
      <c r="T530" s="6"/>
    </row>
    <row r="531" spans="1:20" ht="11.25" customHeight="1" outlineLevel="2">
      <c r="A531" s="63">
        <f t="shared" si="8"/>
        <v>0</v>
      </c>
      <c r="B531" s="126" t="s">
        <v>3576</v>
      </c>
      <c r="C531" s="138" t="s">
        <v>470</v>
      </c>
      <c r="D531" s="65" t="s">
        <v>2288</v>
      </c>
      <c r="E531" s="53"/>
      <c r="F531" s="66">
        <v>405</v>
      </c>
      <c r="G531" s="66"/>
      <c r="H531" s="62">
        <f>IF(F531="","",IF(AND(G531="Руб.",$J$10=1),F531/#REF!,IF(G531="Руб.",F531,F531*$J$12)))</f>
        <v>405</v>
      </c>
      <c r="I531" s="54" t="s">
        <v>1365</v>
      </c>
      <c r="L531" s="6"/>
      <c r="M531" s="152"/>
      <c r="N531" s="151"/>
      <c r="O531" s="150"/>
      <c r="P531" s="6"/>
      <c r="Q531" s="152"/>
      <c r="R531" s="6"/>
      <c r="S531" s="150"/>
      <c r="T531" s="6"/>
    </row>
    <row r="532" spans="1:20" ht="22.5" customHeight="1" outlineLevel="2">
      <c r="A532" s="63">
        <f t="shared" si="8"/>
        <v>0</v>
      </c>
      <c r="B532" s="126" t="s">
        <v>471</v>
      </c>
      <c r="C532" s="138" t="s">
        <v>472</v>
      </c>
      <c r="D532" s="65" t="s">
        <v>2288</v>
      </c>
      <c r="E532" s="53"/>
      <c r="F532" s="66">
        <v>474</v>
      </c>
      <c r="G532" s="66"/>
      <c r="H532" s="62">
        <f>IF(F532="","",IF(AND(G532="Руб.",$J$10=1),F532/#REF!,IF(G532="Руб.",F532,F532*$J$12)))</f>
        <v>474</v>
      </c>
      <c r="I532" s="54" t="s">
        <v>1365</v>
      </c>
      <c r="L532" s="6"/>
      <c r="M532" s="152"/>
      <c r="N532" s="151"/>
      <c r="O532" s="150"/>
      <c r="P532" s="6"/>
      <c r="Q532" s="152"/>
      <c r="R532" s="6"/>
      <c r="S532" s="150"/>
      <c r="T532" s="6"/>
    </row>
    <row r="533" spans="1:20" ht="11.25" customHeight="1" outlineLevel="2">
      <c r="A533" s="63">
        <f>IF(E533="",A531,A531+1)</f>
        <v>0</v>
      </c>
      <c r="B533" s="126" t="s">
        <v>3579</v>
      </c>
      <c r="C533" s="138" t="s">
        <v>3578</v>
      </c>
      <c r="D533" s="65" t="s">
        <v>2288</v>
      </c>
      <c r="E533" s="53"/>
      <c r="F533" s="66">
        <v>228</v>
      </c>
      <c r="G533" s="66"/>
      <c r="H533" s="62">
        <f>IF(F533="","",IF(AND(G533="Руб.",$J$10=1),F533/#REF!,IF(G533="Руб.",F533,F533*$J$12)))</f>
        <v>228</v>
      </c>
      <c r="I533" s="54" t="s">
        <v>1365</v>
      </c>
      <c r="L533" s="6"/>
      <c r="M533" s="152"/>
      <c r="N533" s="151"/>
      <c r="O533" s="150"/>
      <c r="P533" s="6"/>
      <c r="Q533" s="152"/>
      <c r="R533" s="6"/>
      <c r="S533" s="150"/>
      <c r="T533" s="6"/>
    </row>
    <row r="534" spans="1:20" ht="11.25" customHeight="1" outlineLevel="2">
      <c r="A534" s="63">
        <f t="shared" ref="A534:A540" si="9">IF(E534="",A533,A533+1)</f>
        <v>0</v>
      </c>
      <c r="B534" s="126" t="s">
        <v>3580</v>
      </c>
      <c r="C534" s="138" t="s">
        <v>474</v>
      </c>
      <c r="D534" s="65" t="s">
        <v>2288</v>
      </c>
      <c r="E534" s="53"/>
      <c r="F534" s="66">
        <v>428</v>
      </c>
      <c r="G534" s="66"/>
      <c r="H534" s="62">
        <f>IF(F534="","",IF(AND(G534="Руб.",$J$10=1),F534/#REF!,IF(G534="Руб.",F534,F534*$J$12)))</f>
        <v>428</v>
      </c>
      <c r="I534" s="54" t="s">
        <v>1365</v>
      </c>
      <c r="L534" s="6"/>
      <c r="M534" s="152"/>
      <c r="N534" s="151"/>
      <c r="O534" s="150"/>
      <c r="P534" s="6"/>
      <c r="Q534" s="152"/>
      <c r="R534" s="6"/>
      <c r="S534" s="150"/>
      <c r="T534" s="6"/>
    </row>
    <row r="535" spans="1:20" ht="22.5" customHeight="1" outlineLevel="2">
      <c r="A535" s="63">
        <f t="shared" si="9"/>
        <v>0</v>
      </c>
      <c r="B535" s="126" t="s">
        <v>3991</v>
      </c>
      <c r="C535" s="138" t="s">
        <v>3990</v>
      </c>
      <c r="D535" s="65" t="s">
        <v>2288</v>
      </c>
      <c r="E535" s="53"/>
      <c r="F535" s="66">
        <v>505</v>
      </c>
      <c r="G535" s="66"/>
      <c r="H535" s="62">
        <f>IF(F535="","",IF(AND(G535="Руб.",$J$10=1),F535/#REF!,IF(G535="Руб.",F535,F535*$J$12)))</f>
        <v>505</v>
      </c>
      <c r="I535" s="54" t="s">
        <v>1365</v>
      </c>
      <c r="L535" s="6"/>
      <c r="M535" s="152"/>
      <c r="N535" s="151"/>
      <c r="O535" s="150"/>
      <c r="P535" s="6"/>
      <c r="Q535" s="152"/>
      <c r="R535" s="6"/>
      <c r="S535" s="150"/>
      <c r="T535" s="6"/>
    </row>
    <row r="536" spans="1:20" ht="11.25" customHeight="1" outlineLevel="2">
      <c r="A536" s="63">
        <f t="shared" si="9"/>
        <v>0</v>
      </c>
      <c r="B536" s="126" t="s">
        <v>2689</v>
      </c>
      <c r="C536" s="138" t="s">
        <v>473</v>
      </c>
      <c r="D536" s="65" t="s">
        <v>2288</v>
      </c>
      <c r="E536" s="53"/>
      <c r="F536" s="66">
        <v>340</v>
      </c>
      <c r="G536" s="66"/>
      <c r="H536" s="62">
        <f>IF(F536="","",IF(AND(G536="Руб.",$J$10=1),F536/#REF!,IF(G536="Руб.",F536,F536*$J$12)))</f>
        <v>340</v>
      </c>
      <c r="I536" s="54" t="s">
        <v>1365</v>
      </c>
      <c r="L536" s="6"/>
      <c r="M536" s="152"/>
      <c r="N536" s="151"/>
      <c r="O536" s="150"/>
      <c r="P536" s="6"/>
      <c r="Q536" s="152"/>
      <c r="R536" s="6"/>
      <c r="S536" s="150"/>
      <c r="T536" s="6"/>
    </row>
    <row r="537" spans="1:20" ht="24" customHeight="1" outlineLevel="2">
      <c r="A537" s="63">
        <f t="shared" si="9"/>
        <v>0</v>
      </c>
      <c r="B537" s="126" t="s">
        <v>479</v>
      </c>
      <c r="C537" s="138" t="s">
        <v>480</v>
      </c>
      <c r="D537" s="65" t="s">
        <v>2288</v>
      </c>
      <c r="E537" s="53"/>
      <c r="F537" s="66">
        <v>202</v>
      </c>
      <c r="G537" s="66"/>
      <c r="H537" s="62">
        <f>IF(F537="","",IF(AND(G537="Руб.",$J$10=1),F537/#REF!,IF(G537="Руб.",F537,F537*$J$12)))</f>
        <v>202</v>
      </c>
      <c r="I537" s="54" t="s">
        <v>1365</v>
      </c>
      <c r="L537" s="6"/>
      <c r="M537" s="152"/>
      <c r="N537" s="151"/>
      <c r="O537" s="150"/>
      <c r="P537" s="6"/>
      <c r="Q537" s="152"/>
      <c r="R537" s="6"/>
      <c r="S537" s="150"/>
      <c r="T537" s="6"/>
    </row>
    <row r="538" spans="1:20" ht="23.25" customHeight="1" outlineLevel="2">
      <c r="A538" s="63">
        <f t="shared" si="9"/>
        <v>0</v>
      </c>
      <c r="B538" s="126" t="s">
        <v>475</v>
      </c>
      <c r="C538" s="138" t="s">
        <v>476</v>
      </c>
      <c r="D538" s="65" t="s">
        <v>2288</v>
      </c>
      <c r="E538" s="53"/>
      <c r="F538" s="66">
        <v>3463</v>
      </c>
      <c r="G538" s="66"/>
      <c r="H538" s="62">
        <f>IF(F538="","",IF(AND(G538="Руб.",$J$10=1),F538/#REF!,IF(G538="Руб.",F538,F538*$J$12)))</f>
        <v>3463</v>
      </c>
      <c r="I538" s="54" t="s">
        <v>1365</v>
      </c>
      <c r="L538" s="6"/>
      <c r="M538" s="152"/>
      <c r="N538" s="151"/>
      <c r="O538" s="150"/>
      <c r="P538" s="6"/>
      <c r="Q538" s="152"/>
      <c r="R538" s="6"/>
      <c r="S538" s="150"/>
      <c r="T538" s="6"/>
    </row>
    <row r="539" spans="1:20" ht="12" customHeight="1" outlineLevel="2">
      <c r="A539" s="63">
        <f t="shared" si="9"/>
        <v>0</v>
      </c>
      <c r="B539" s="126" t="s">
        <v>477</v>
      </c>
      <c r="C539" s="138" t="s">
        <v>478</v>
      </c>
      <c r="D539" s="65" t="s">
        <v>2288</v>
      </c>
      <c r="E539" s="53"/>
      <c r="F539" s="66">
        <v>869</v>
      </c>
      <c r="G539" s="66"/>
      <c r="H539" s="62">
        <f>IF(F539="","",IF(AND(G539="Руб.",$J$10=1),F539/#REF!,IF(G539="Руб.",F539,F539*$J$12)))</f>
        <v>869</v>
      </c>
      <c r="I539" s="54" t="s">
        <v>1365</v>
      </c>
      <c r="L539" s="6"/>
      <c r="M539" s="152"/>
      <c r="N539" s="151"/>
      <c r="O539" s="150"/>
      <c r="P539" s="6"/>
      <c r="Q539" s="152"/>
      <c r="R539" s="6"/>
      <c r="S539" s="150"/>
      <c r="T539" s="6"/>
    </row>
    <row r="540" spans="1:20" ht="12" customHeight="1" outlineLevel="2">
      <c r="A540" s="63">
        <f t="shared" si="9"/>
        <v>0</v>
      </c>
      <c r="B540" s="126" t="s">
        <v>481</v>
      </c>
      <c r="C540" s="138" t="s">
        <v>482</v>
      </c>
      <c r="D540" s="65" t="s">
        <v>2288</v>
      </c>
      <c r="E540" s="53"/>
      <c r="F540" s="66">
        <v>175</v>
      </c>
      <c r="G540" s="66"/>
      <c r="H540" s="62">
        <f>IF(F540="","",IF(AND(G540="Руб.",$J$10=1),F540/#REF!,IF(G540="Руб.",F540,F540*$J$12)))</f>
        <v>175</v>
      </c>
      <c r="I540" s="54" t="s">
        <v>1365</v>
      </c>
      <c r="L540" s="6"/>
      <c r="M540" s="152"/>
      <c r="N540" s="151"/>
      <c r="O540" s="150"/>
      <c r="P540" s="6"/>
      <c r="Q540" s="152"/>
      <c r="R540" s="6"/>
      <c r="S540" s="150"/>
      <c r="T540" s="6"/>
    </row>
    <row r="541" spans="1:20" ht="11.25" customHeight="1" outlineLevel="2">
      <c r="A541" s="63">
        <f>IF(E541="",A533,A533+1)</f>
        <v>0</v>
      </c>
      <c r="B541" s="126" t="s">
        <v>2691</v>
      </c>
      <c r="C541" s="138" t="s">
        <v>2690</v>
      </c>
      <c r="D541" s="65" t="s">
        <v>2288</v>
      </c>
      <c r="E541" s="53"/>
      <c r="F541" s="66">
        <v>1398</v>
      </c>
      <c r="G541" s="66"/>
      <c r="H541" s="62">
        <f>IF(F541="","",IF(AND(G541="Руб.",$J$10=1),F541/#REF!,IF(G541="Руб.",F541,F541*$J$12)))</f>
        <v>1398</v>
      </c>
      <c r="I541" s="54" t="s">
        <v>1365</v>
      </c>
      <c r="L541" s="6"/>
      <c r="M541" s="152"/>
      <c r="N541" s="151"/>
      <c r="O541" s="150"/>
      <c r="P541" s="6"/>
      <c r="Q541" s="152"/>
      <c r="R541" s="6"/>
      <c r="S541" s="150"/>
      <c r="T541" s="6"/>
    </row>
    <row r="542" spans="1:20" ht="11.25" customHeight="1" outlineLevel="2">
      <c r="A542" s="63">
        <f>IF(E542="",A541,A541+1)</f>
        <v>0</v>
      </c>
      <c r="B542" s="126" t="s">
        <v>2693</v>
      </c>
      <c r="C542" s="138" t="s">
        <v>2692</v>
      </c>
      <c r="D542" s="65" t="s">
        <v>2288</v>
      </c>
      <c r="E542" s="53"/>
      <c r="F542" s="66">
        <v>1529</v>
      </c>
      <c r="G542" s="66"/>
      <c r="H542" s="62">
        <f>IF(F542="","",IF(AND(G542="Руб.",$J$10=1),F542/#REF!,IF(G542="Руб.",F542,F542*$J$12)))</f>
        <v>1529</v>
      </c>
      <c r="I542" s="54" t="s">
        <v>1365</v>
      </c>
      <c r="L542" s="6"/>
      <c r="M542" s="152"/>
      <c r="N542" s="151"/>
      <c r="O542" s="150"/>
      <c r="P542" s="6"/>
      <c r="Q542" s="152"/>
      <c r="R542" s="6"/>
      <c r="S542" s="150"/>
      <c r="T542" s="6"/>
    </row>
    <row r="543" spans="1:20" ht="11.25" customHeight="1" outlineLevel="2">
      <c r="A543" s="63">
        <f>IF(E543="",A542,A542+1)</f>
        <v>0</v>
      </c>
      <c r="B543" s="126" t="s">
        <v>2695</v>
      </c>
      <c r="C543" s="137" t="s">
        <v>2694</v>
      </c>
      <c r="D543" s="65" t="s">
        <v>2288</v>
      </c>
      <c r="E543" s="53"/>
      <c r="F543" s="66">
        <v>36</v>
      </c>
      <c r="G543" s="66"/>
      <c r="H543" s="62">
        <f>IF(F543="","",IF(AND(G543="Руб.",$J$10=1),F543/#REF!,IF(G543="Руб.",F543,F543*$J$12)))</f>
        <v>36</v>
      </c>
      <c r="I543" s="54" t="s">
        <v>1365</v>
      </c>
      <c r="L543" s="6"/>
      <c r="M543" s="152"/>
      <c r="N543" s="151"/>
      <c r="O543" s="150"/>
      <c r="P543" s="6"/>
      <c r="Q543" s="152"/>
      <c r="R543" s="6"/>
      <c r="S543" s="150"/>
      <c r="T543" s="6"/>
    </row>
    <row r="544" spans="1:20" ht="25.5" customHeight="1" outlineLevel="2">
      <c r="A544" s="63">
        <f>IF(E544="",A538,A538+1)</f>
        <v>0</v>
      </c>
      <c r="B544" s="126" t="s">
        <v>2444</v>
      </c>
      <c r="C544" s="61" t="s">
        <v>2442</v>
      </c>
      <c r="D544" s="65" t="s">
        <v>2288</v>
      </c>
      <c r="E544" s="53"/>
      <c r="F544" s="66">
        <v>428</v>
      </c>
      <c r="G544" s="66"/>
      <c r="H544" s="62">
        <f>IF(F544="","",IF(AND(G544="Руб.",$J$10=1),F544/#REF!,IF(G544="Руб.",F544,F544*$J$12)))</f>
        <v>428</v>
      </c>
      <c r="I544" s="54" t="s">
        <v>1365</v>
      </c>
      <c r="L544" s="6"/>
      <c r="M544" s="152"/>
      <c r="N544" s="151"/>
      <c r="O544" s="150"/>
      <c r="P544" s="6"/>
      <c r="Q544" s="152"/>
      <c r="R544" s="6"/>
      <c r="S544" s="150"/>
      <c r="T544" s="6"/>
    </row>
    <row r="545" spans="1:20" ht="11.25" customHeight="1" outlineLevel="2">
      <c r="A545" s="63">
        <f>IF(E545="",A544,A544+1)</f>
        <v>0</v>
      </c>
      <c r="B545" s="126" t="s">
        <v>719</v>
      </c>
      <c r="C545" s="61" t="s">
        <v>2443</v>
      </c>
      <c r="D545" s="65" t="s">
        <v>2288</v>
      </c>
      <c r="E545" s="53"/>
      <c r="F545" s="66">
        <v>82</v>
      </c>
      <c r="G545" s="66"/>
      <c r="H545" s="62">
        <f>IF(F545="","",IF(AND(G545="Руб.",$J$10=1),F545/#REF!,IF(G545="Руб.",F545,F545*$J$12)))</f>
        <v>82</v>
      </c>
      <c r="I545" s="54" t="s">
        <v>1365</v>
      </c>
      <c r="L545" s="6"/>
      <c r="M545" s="152"/>
      <c r="N545" s="151"/>
      <c r="O545" s="150"/>
      <c r="P545" s="6"/>
      <c r="Q545" s="152"/>
      <c r="R545" s="6"/>
      <c r="S545" s="150"/>
      <c r="T545" s="6"/>
    </row>
    <row r="546" spans="1:20" ht="11.25" customHeight="1" outlineLevel="2">
      <c r="A546" s="63">
        <f>IF(E546="",A540,A540+1)</f>
        <v>0</v>
      </c>
      <c r="B546" s="126" t="s">
        <v>483</v>
      </c>
      <c r="C546" s="137" t="s">
        <v>2978</v>
      </c>
      <c r="D546" s="65" t="s">
        <v>2288</v>
      </c>
      <c r="E546" s="53"/>
      <c r="F546" s="66">
        <v>1524</v>
      </c>
      <c r="G546" s="66"/>
      <c r="H546" s="62">
        <f>IF(F546="","",IF(AND(G546="Руб.",$J$10=1),F546/#REF!,IF(G546="Руб.",F546,F546*$J$12)))</f>
        <v>1524</v>
      </c>
      <c r="I546" s="54" t="s">
        <v>1365</v>
      </c>
      <c r="L546" s="6"/>
      <c r="M546" s="152"/>
      <c r="N546" s="151"/>
      <c r="O546" s="150"/>
      <c r="P546" s="6"/>
      <c r="Q546" s="152"/>
      <c r="R546" s="6"/>
      <c r="S546" s="150"/>
      <c r="T546" s="6"/>
    </row>
    <row r="547" spans="1:20" ht="11.25" customHeight="1" outlineLevel="2">
      <c r="A547" s="63">
        <f>IF(E547="",A546,A546+1)</f>
        <v>0</v>
      </c>
      <c r="B547" s="126" t="s">
        <v>484</v>
      </c>
      <c r="C547" s="137" t="s">
        <v>485</v>
      </c>
      <c r="D547" s="65" t="s">
        <v>2288</v>
      </c>
      <c r="E547" s="53"/>
      <c r="F547" s="66">
        <v>1023</v>
      </c>
      <c r="G547" s="66"/>
      <c r="H547" s="62">
        <f>IF(F547="","",IF(AND(G547="Руб.",$J$10=1),F547/#REF!,IF(G547="Руб.",F547,F547*$J$12)))</f>
        <v>1023</v>
      </c>
      <c r="I547" s="54" t="s">
        <v>1365</v>
      </c>
      <c r="L547" s="6"/>
      <c r="M547" s="152"/>
      <c r="N547" s="151"/>
      <c r="O547" s="150"/>
      <c r="P547" s="6"/>
      <c r="Q547" s="152"/>
      <c r="R547" s="6"/>
      <c r="S547" s="150"/>
      <c r="T547" s="6"/>
    </row>
    <row r="548" spans="1:20" ht="11.25" customHeight="1" outlineLevel="2">
      <c r="A548" s="63">
        <f>IF(E548="",A547,A547+1)</f>
        <v>0</v>
      </c>
      <c r="B548" s="126" t="s">
        <v>468</v>
      </c>
      <c r="C548" s="23" t="s">
        <v>469</v>
      </c>
      <c r="D548" s="144" t="s">
        <v>2288</v>
      </c>
      <c r="E548" s="22"/>
      <c r="F548" s="66">
        <v>1048</v>
      </c>
      <c r="G548" s="66"/>
      <c r="H548" s="62">
        <f>IF(F548="","",IF(AND(G548="Руб.",$J$10=1),F548/#REF!,IF(G548="Руб.",F548,F548*$J$12)))</f>
        <v>1048</v>
      </c>
      <c r="I548" s="54" t="s">
        <v>1365</v>
      </c>
      <c r="L548" s="6"/>
      <c r="M548" s="152"/>
      <c r="N548" s="151"/>
      <c r="O548" s="150"/>
      <c r="P548" s="6"/>
      <c r="Q548" s="152"/>
      <c r="R548" s="6"/>
      <c r="S548" s="150"/>
      <c r="T548" s="6"/>
    </row>
    <row r="549" spans="1:20" ht="11.25" customHeight="1" outlineLevel="2">
      <c r="A549" s="63">
        <f>IF(E549="",A545,A545+1)</f>
        <v>0</v>
      </c>
      <c r="B549" s="67"/>
      <c r="C549" s="61"/>
      <c r="D549" s="65" t="s">
        <v>2288</v>
      </c>
      <c r="E549" s="53"/>
      <c r="F549" s="66" t="s">
        <v>2274</v>
      </c>
      <c r="G549" s="66"/>
      <c r="H549" s="62" t="str">
        <f>IF(F549="","",IF(AND(G549="Руб.",$J$10=1),F549/#REF!,IF(G549="Руб.",F549,F549*$J$12)))</f>
        <v/>
      </c>
      <c r="I549" s="54" t="s">
        <v>1365</v>
      </c>
      <c r="L549" s="6"/>
      <c r="M549" s="152"/>
      <c r="N549" s="151"/>
      <c r="O549" s="150"/>
      <c r="P549" s="6"/>
      <c r="Q549" s="152"/>
      <c r="R549" s="6"/>
      <c r="S549" s="150"/>
      <c r="T549" s="6"/>
    </row>
    <row r="550" spans="1:20" ht="11.25" customHeight="1" outlineLevel="1">
      <c r="A550" s="63">
        <f t="shared" ref="A550:A613" si="10">IF(E550="",A549,A549+1)</f>
        <v>0</v>
      </c>
      <c r="B550" s="34"/>
      <c r="C550" s="23" t="s">
        <v>2923</v>
      </c>
      <c r="D550" s="65"/>
      <c r="E550" s="22" t="str">
        <f>IF(SUM(E551:E573)=0,"",0)</f>
        <v/>
      </c>
      <c r="F550" s="66" t="s">
        <v>2274</v>
      </c>
      <c r="G550" s="66"/>
      <c r="H550" s="62" t="str">
        <f>IF(F550="","",IF(AND(G550="Руб.",$J$10=1),F550/#REF!,IF(G550="Руб.",F550,F550*$J$12)))</f>
        <v/>
      </c>
      <c r="I550" s="54"/>
      <c r="L550" s="6"/>
      <c r="M550" s="152"/>
      <c r="N550" s="151"/>
      <c r="O550" s="150"/>
      <c r="P550" s="6"/>
      <c r="Q550" s="152"/>
      <c r="R550" s="6"/>
      <c r="S550" s="150"/>
      <c r="T550" s="6"/>
    </row>
    <row r="551" spans="1:20" ht="11.25" customHeight="1" outlineLevel="2">
      <c r="A551" s="63">
        <f t="shared" si="10"/>
        <v>0</v>
      </c>
      <c r="B551" s="34"/>
      <c r="C551" s="23" t="s">
        <v>2974</v>
      </c>
      <c r="D551" s="65"/>
      <c r="E551" s="53"/>
      <c r="F551" s="66" t="s">
        <v>2274</v>
      </c>
      <c r="G551" s="66"/>
      <c r="H551" s="62" t="str">
        <f>IF(F551="","",IF(AND(G551="Руб.",$J$10=1),F551/#REF!,IF(G551="Руб.",F551,F551*$J$12)))</f>
        <v/>
      </c>
      <c r="I551" s="54"/>
      <c r="L551" s="6"/>
      <c r="M551" s="152"/>
      <c r="N551" s="151"/>
      <c r="O551" s="150"/>
      <c r="P551" s="6"/>
      <c r="Q551" s="152"/>
      <c r="R551" s="6"/>
      <c r="S551" s="150"/>
      <c r="T551" s="6"/>
    </row>
    <row r="552" spans="1:20" ht="11.25" customHeight="1" outlineLevel="2">
      <c r="A552" s="63">
        <f t="shared" si="10"/>
        <v>0</v>
      </c>
      <c r="B552" s="34" t="s">
        <v>2976</v>
      </c>
      <c r="C552" s="61" t="s">
        <v>2975</v>
      </c>
      <c r="D552" s="65" t="s">
        <v>2288</v>
      </c>
      <c r="E552" s="53"/>
      <c r="F552" s="66">
        <v>109.07000000000001</v>
      </c>
      <c r="G552" s="66"/>
      <c r="H552" s="62">
        <f>IF(F552="","",IF(AND(G552="Руб.",$J$10=1),F552/#REF!,IF(G552="Руб.",F552,F552*$J$12)))</f>
        <v>109.07000000000001</v>
      </c>
      <c r="I552" s="54" t="s">
        <v>1363</v>
      </c>
      <c r="L552" s="6"/>
      <c r="M552" s="152"/>
      <c r="N552" s="151"/>
      <c r="O552" s="150"/>
      <c r="P552" s="6"/>
      <c r="Q552" s="152"/>
      <c r="R552" s="6"/>
      <c r="S552" s="150"/>
      <c r="T552" s="6"/>
    </row>
    <row r="553" spans="1:20" ht="11.25" customHeight="1" outlineLevel="2">
      <c r="A553" s="63">
        <f t="shared" si="10"/>
        <v>0</v>
      </c>
      <c r="B553" s="34" t="s">
        <v>2977</v>
      </c>
      <c r="C553" s="61" t="s">
        <v>2975</v>
      </c>
      <c r="D553" s="65" t="s">
        <v>2288</v>
      </c>
      <c r="E553" s="53"/>
      <c r="F553" s="66">
        <v>285.75</v>
      </c>
      <c r="G553" s="66"/>
      <c r="H553" s="62">
        <f>IF(F553="","",IF(AND(G553="Руб.",$J$10=1),F553/#REF!,IF(G553="Руб.",F553,F553*$J$12)))</f>
        <v>285.75</v>
      </c>
      <c r="I553" s="54" t="s">
        <v>1363</v>
      </c>
      <c r="L553" s="6"/>
      <c r="M553" s="152"/>
      <c r="N553" s="151"/>
      <c r="O553" s="150"/>
      <c r="P553" s="6"/>
      <c r="Q553" s="152"/>
      <c r="R553" s="6"/>
      <c r="S553" s="150"/>
      <c r="T553" s="6"/>
    </row>
    <row r="554" spans="1:20" ht="11.25" customHeight="1" outlineLevel="2">
      <c r="A554" s="63">
        <f t="shared" si="10"/>
        <v>0</v>
      </c>
      <c r="B554" s="34"/>
      <c r="C554" s="23" t="s">
        <v>2978</v>
      </c>
      <c r="D554" s="65"/>
      <c r="E554" s="53"/>
      <c r="F554" s="66" t="s">
        <v>2274</v>
      </c>
      <c r="G554" s="66"/>
      <c r="H554" s="62" t="str">
        <f>IF(F554="","",IF(AND(G554="Руб.",$J$10=1),F554/#REF!,IF(G554="Руб.",F554,F554*$J$12)))</f>
        <v/>
      </c>
      <c r="I554" s="54"/>
      <c r="L554" s="6"/>
      <c r="M554" s="152"/>
      <c r="N554" s="151"/>
      <c r="O554" s="150"/>
      <c r="P554" s="6"/>
      <c r="Q554" s="152"/>
      <c r="R554" s="6"/>
      <c r="S554" s="150"/>
      <c r="T554" s="6"/>
    </row>
    <row r="555" spans="1:20" ht="11.25" customHeight="1" outlineLevel="2">
      <c r="A555" s="63">
        <f t="shared" si="10"/>
        <v>0</v>
      </c>
      <c r="B555" s="34"/>
      <c r="C555" s="61" t="s">
        <v>2979</v>
      </c>
      <c r="D555" s="65" t="s">
        <v>2288</v>
      </c>
      <c r="E555" s="53"/>
      <c r="F555" s="66">
        <v>432.56</v>
      </c>
      <c r="G555" s="66"/>
      <c r="H555" s="62">
        <f>IF(F555="","",IF(AND(G555="Руб.",$J$10=1),F555/#REF!,IF(G555="Руб.",F555,F555*$J$12)))</f>
        <v>432.56</v>
      </c>
      <c r="I555" s="54" t="s">
        <v>1363</v>
      </c>
      <c r="L555" s="6"/>
      <c r="M555" s="152"/>
      <c r="N555" s="151"/>
      <c r="O555" s="150"/>
      <c r="P555" s="6"/>
      <c r="Q555" s="152"/>
      <c r="R555" s="6"/>
      <c r="S555" s="150"/>
      <c r="T555" s="6"/>
    </row>
    <row r="556" spans="1:20" ht="11.25" customHeight="1" outlineLevel="2">
      <c r="A556" s="63">
        <f t="shared" si="10"/>
        <v>0</v>
      </c>
      <c r="B556" s="34"/>
      <c r="C556" s="61" t="s">
        <v>2980</v>
      </c>
      <c r="D556" s="65" t="s">
        <v>2288</v>
      </c>
      <c r="E556" s="53"/>
      <c r="F556" s="66">
        <v>432.56</v>
      </c>
      <c r="G556" s="66"/>
      <c r="H556" s="62">
        <f>IF(F556="","",IF(AND(G556="Руб.",$J$10=1),F556/#REF!,IF(G556="Руб.",F556,F556*$J$12)))</f>
        <v>432.56</v>
      </c>
      <c r="I556" s="54" t="s">
        <v>1363</v>
      </c>
      <c r="L556" s="6"/>
      <c r="M556" s="152"/>
      <c r="N556" s="151"/>
      <c r="O556" s="150"/>
      <c r="P556" s="6"/>
      <c r="Q556" s="152"/>
      <c r="R556" s="6"/>
      <c r="S556" s="150"/>
      <c r="T556" s="6"/>
    </row>
    <row r="557" spans="1:20" ht="11.25" customHeight="1" outlineLevel="2">
      <c r="A557" s="63">
        <f t="shared" si="10"/>
        <v>0</v>
      </c>
      <c r="B557" s="34"/>
      <c r="C557" s="61" t="s">
        <v>2981</v>
      </c>
      <c r="D557" s="65" t="s">
        <v>2288</v>
      </c>
      <c r="E557" s="53"/>
      <c r="F557" s="66">
        <v>500</v>
      </c>
      <c r="G557" s="66"/>
      <c r="H557" s="62">
        <f>IF(F557="","",IF(AND(G557="Руб.",$J$10=1),F557/#REF!,IF(G557="Руб.",F557,F557*$J$12)))</f>
        <v>500</v>
      </c>
      <c r="I557" s="54" t="s">
        <v>1363</v>
      </c>
      <c r="L557" s="6"/>
      <c r="M557" s="152"/>
      <c r="N557" s="151"/>
      <c r="O557" s="150"/>
      <c r="P557" s="6"/>
      <c r="Q557" s="152"/>
      <c r="R557" s="6"/>
      <c r="S557" s="150"/>
      <c r="T557" s="6"/>
    </row>
    <row r="558" spans="1:20" ht="11.25" customHeight="1" outlineLevel="2">
      <c r="A558" s="63">
        <f t="shared" si="10"/>
        <v>0</v>
      </c>
      <c r="B558" s="34"/>
      <c r="C558" s="61" t="s">
        <v>2982</v>
      </c>
      <c r="D558" s="65" t="s">
        <v>2288</v>
      </c>
      <c r="E558" s="53"/>
      <c r="F558" s="66">
        <v>500</v>
      </c>
      <c r="G558" s="66"/>
      <c r="H558" s="62">
        <f>IF(F558="","",IF(AND(G558="Руб.",$J$10=1),F558/#REF!,IF(G558="Руб.",F558,F558*$J$12)))</f>
        <v>500</v>
      </c>
      <c r="I558" s="54" t="s">
        <v>1363</v>
      </c>
      <c r="L558" s="6"/>
      <c r="M558" s="152"/>
      <c r="N558" s="151"/>
      <c r="O558" s="150"/>
      <c r="P558" s="6"/>
      <c r="Q558" s="152"/>
      <c r="R558" s="6"/>
      <c r="S558" s="150"/>
      <c r="T558" s="6"/>
    </row>
    <row r="559" spans="1:20" ht="11.25" customHeight="1" outlineLevel="2">
      <c r="A559" s="63">
        <f t="shared" si="10"/>
        <v>0</v>
      </c>
      <c r="B559" s="34"/>
      <c r="C559" s="61" t="s">
        <v>2983</v>
      </c>
      <c r="D559" s="65" t="s">
        <v>2288</v>
      </c>
      <c r="E559" s="53"/>
      <c r="F559" s="66">
        <v>927.91</v>
      </c>
      <c r="G559" s="66"/>
      <c r="H559" s="62">
        <f>IF(F559="","",IF(AND(G559="Руб.",$J$10=1),F559/#REF!,IF(G559="Руб.",F559,F559*$J$12)))</f>
        <v>927.91</v>
      </c>
      <c r="I559" s="54" t="s">
        <v>1363</v>
      </c>
      <c r="L559" s="6"/>
      <c r="M559" s="152"/>
      <c r="N559" s="151"/>
      <c r="O559" s="150"/>
      <c r="P559" s="6"/>
      <c r="Q559" s="152"/>
      <c r="R559" s="6"/>
      <c r="S559" s="150"/>
      <c r="T559" s="6"/>
    </row>
    <row r="560" spans="1:20" ht="11.25" customHeight="1" outlineLevel="2">
      <c r="A560" s="63">
        <f t="shared" si="10"/>
        <v>0</v>
      </c>
      <c r="B560" s="34"/>
      <c r="C560" s="61" t="s">
        <v>2984</v>
      </c>
      <c r="D560" s="65" t="s">
        <v>2288</v>
      </c>
      <c r="E560" s="53"/>
      <c r="F560" s="66">
        <v>1151.17</v>
      </c>
      <c r="G560" s="66"/>
      <c r="H560" s="62">
        <f>IF(F560="","",IF(AND(G560="Руб.",$J$10=1),F560/#REF!,IF(G560="Руб.",F560,F560*$J$12)))</f>
        <v>1151.17</v>
      </c>
      <c r="I560" s="54" t="s">
        <v>1363</v>
      </c>
      <c r="L560" s="6"/>
      <c r="M560" s="152"/>
      <c r="N560" s="151"/>
      <c r="O560" s="150"/>
      <c r="P560" s="6"/>
      <c r="Q560" s="152"/>
      <c r="R560" s="6"/>
      <c r="S560" s="150"/>
      <c r="T560" s="6"/>
    </row>
    <row r="561" spans="1:20" ht="11.25" customHeight="1" outlineLevel="2">
      <c r="A561" s="63">
        <f t="shared" si="10"/>
        <v>0</v>
      </c>
      <c r="B561" s="34"/>
      <c r="C561" s="23" t="s">
        <v>2985</v>
      </c>
      <c r="D561" s="65"/>
      <c r="E561" s="53"/>
      <c r="F561" s="66" t="s">
        <v>2274</v>
      </c>
      <c r="G561" s="66"/>
      <c r="H561" s="62" t="str">
        <f>IF(F561="","",IF(AND(G561="Руб.",$J$10=1),F561/#REF!,IF(G561="Руб.",F561,F561*$J$12)))</f>
        <v/>
      </c>
      <c r="I561" s="54"/>
      <c r="L561" s="6"/>
      <c r="M561" s="152"/>
      <c r="N561" s="151"/>
      <c r="O561" s="150"/>
      <c r="P561" s="6"/>
      <c r="Q561" s="152"/>
      <c r="R561" s="6"/>
      <c r="S561" s="150"/>
      <c r="T561" s="6"/>
    </row>
    <row r="562" spans="1:20" ht="11.25" customHeight="1" outlineLevel="2">
      <c r="A562" s="63">
        <f t="shared" si="10"/>
        <v>0</v>
      </c>
      <c r="B562" s="34"/>
      <c r="C562" s="61" t="s">
        <v>2986</v>
      </c>
      <c r="D562" s="65" t="s">
        <v>2288</v>
      </c>
      <c r="E562" s="53"/>
      <c r="F562" s="66">
        <v>987.52</v>
      </c>
      <c r="G562" s="66"/>
      <c r="H562" s="62">
        <f>IF(F562="","",IF(AND(G562="Руб.",$J$10=1),F562/#REF!,IF(G562="Руб.",F562,F562*$J$12)))</f>
        <v>987.52</v>
      </c>
      <c r="I562" s="54" t="s">
        <v>1363</v>
      </c>
      <c r="L562" s="6"/>
      <c r="M562" s="152"/>
      <c r="N562" s="151"/>
      <c r="O562" s="150"/>
      <c r="P562" s="6"/>
      <c r="Q562" s="152"/>
      <c r="R562" s="6"/>
      <c r="S562" s="150"/>
      <c r="T562" s="6"/>
    </row>
    <row r="563" spans="1:20" ht="11.25" customHeight="1" outlineLevel="2">
      <c r="A563" s="63">
        <f t="shared" si="10"/>
        <v>0</v>
      </c>
      <c r="B563" s="34"/>
      <c r="C563" s="61" t="s">
        <v>2987</v>
      </c>
      <c r="D563" s="65" t="s">
        <v>2288</v>
      </c>
      <c r="E563" s="53"/>
      <c r="F563" s="66">
        <v>612.52</v>
      </c>
      <c r="G563" s="66"/>
      <c r="H563" s="62">
        <f>IF(F563="","",IF(AND(G563="Руб.",$J$10=1),F563/#REF!,IF(G563="Руб.",F563,F563*$J$12)))</f>
        <v>612.52</v>
      </c>
      <c r="I563" s="54" t="s">
        <v>1363</v>
      </c>
      <c r="L563" s="6"/>
      <c r="M563" s="152"/>
      <c r="N563" s="151"/>
      <c r="O563" s="150"/>
      <c r="P563" s="6"/>
      <c r="Q563" s="152"/>
      <c r="R563" s="6"/>
      <c r="S563" s="150"/>
      <c r="T563" s="6"/>
    </row>
    <row r="564" spans="1:20" ht="11.25" customHeight="1" outlineLevel="2">
      <c r="A564" s="63">
        <f t="shared" si="10"/>
        <v>0</v>
      </c>
      <c r="B564" s="34"/>
      <c r="C564" s="61" t="s">
        <v>2988</v>
      </c>
      <c r="D564" s="65" t="s">
        <v>2288</v>
      </c>
      <c r="E564" s="53"/>
      <c r="F564" s="66">
        <v>1562.52</v>
      </c>
      <c r="G564" s="66"/>
      <c r="H564" s="62">
        <f>IF(F564="","",IF(AND(G564="Руб.",$J$10=1),F564/#REF!,IF(G564="Руб.",F564,F564*$J$12)))</f>
        <v>1562.52</v>
      </c>
      <c r="I564" s="54" t="s">
        <v>1363</v>
      </c>
      <c r="L564" s="6"/>
      <c r="M564" s="152"/>
      <c r="N564" s="151"/>
      <c r="O564" s="150"/>
      <c r="P564" s="6"/>
      <c r="Q564" s="152"/>
      <c r="R564" s="6"/>
      <c r="S564" s="150"/>
      <c r="T564" s="6"/>
    </row>
    <row r="565" spans="1:20" ht="11.25" customHeight="1" outlineLevel="2">
      <c r="A565" s="63">
        <f t="shared" si="10"/>
        <v>0</v>
      </c>
      <c r="B565" s="34"/>
      <c r="C565" s="61" t="s">
        <v>2989</v>
      </c>
      <c r="D565" s="65" t="s">
        <v>2288</v>
      </c>
      <c r="E565" s="53"/>
      <c r="F565" s="66">
        <v>1187.52</v>
      </c>
      <c r="G565" s="66"/>
      <c r="H565" s="62">
        <f>IF(F565="","",IF(AND(G565="Руб.",$J$10=1),F565/#REF!,IF(G565="Руб.",F565,F565*$J$12)))</f>
        <v>1187.52</v>
      </c>
      <c r="I565" s="54" t="s">
        <v>1363</v>
      </c>
      <c r="L565" s="6"/>
      <c r="M565" s="152"/>
      <c r="N565" s="151"/>
      <c r="O565" s="150"/>
      <c r="P565" s="6"/>
      <c r="Q565" s="152"/>
      <c r="R565" s="6"/>
      <c r="S565" s="150"/>
      <c r="T565" s="6"/>
    </row>
    <row r="566" spans="1:20" ht="11.25" customHeight="1" outlineLevel="2">
      <c r="A566" s="63">
        <f t="shared" si="10"/>
        <v>0</v>
      </c>
      <c r="B566" s="34"/>
      <c r="C566" s="61" t="s">
        <v>2990</v>
      </c>
      <c r="D566" s="65" t="s">
        <v>2288</v>
      </c>
      <c r="E566" s="53"/>
      <c r="F566" s="66">
        <v>1818.75</v>
      </c>
      <c r="G566" s="66"/>
      <c r="H566" s="62">
        <f>IF(F566="","",IF(AND(G566="Руб.",$J$10=1),F566/#REF!,IF(G566="Руб.",F566,F566*$J$12)))</f>
        <v>1818.75</v>
      </c>
      <c r="I566" s="54" t="s">
        <v>1363</v>
      </c>
      <c r="L566" s="6"/>
      <c r="M566" s="152"/>
      <c r="N566" s="151"/>
      <c r="O566" s="150"/>
      <c r="P566" s="6"/>
      <c r="Q566" s="152"/>
      <c r="R566" s="6"/>
      <c r="S566" s="150"/>
      <c r="T566" s="6"/>
    </row>
    <row r="567" spans="1:20" ht="11.25" customHeight="1" outlineLevel="2">
      <c r="A567" s="63">
        <f t="shared" si="10"/>
        <v>0</v>
      </c>
      <c r="B567" s="34"/>
      <c r="C567" s="23" t="s">
        <v>2991</v>
      </c>
      <c r="D567" s="65"/>
      <c r="E567" s="53"/>
      <c r="F567" s="66" t="s">
        <v>2274</v>
      </c>
      <c r="G567" s="66"/>
      <c r="H567" s="62" t="str">
        <f>IF(F567="","",IF(AND(G567="Руб.",$J$10=1),F567/#REF!,IF(G567="Руб.",F567,F567*$J$12)))</f>
        <v/>
      </c>
      <c r="I567" s="54"/>
      <c r="L567" s="6"/>
      <c r="M567" s="152"/>
      <c r="N567" s="151"/>
      <c r="O567" s="150"/>
      <c r="P567" s="6"/>
      <c r="Q567" s="152"/>
      <c r="R567" s="6"/>
      <c r="S567" s="150"/>
      <c r="T567" s="6"/>
    </row>
    <row r="568" spans="1:20" ht="11.25" customHeight="1" outlineLevel="2">
      <c r="A568" s="63">
        <f t="shared" si="10"/>
        <v>0</v>
      </c>
      <c r="B568" s="34"/>
      <c r="C568" s="61" t="s">
        <v>2992</v>
      </c>
      <c r="D568" s="65" t="s">
        <v>2288</v>
      </c>
      <c r="E568" s="53"/>
      <c r="F568" s="66">
        <v>267.45</v>
      </c>
      <c r="G568" s="66"/>
      <c r="H568" s="62">
        <f>IF(F568="","",IF(AND(G568="Руб.",$J$10=1),F568/#REF!,IF(G568="Руб.",F568,F568*$J$12)))</f>
        <v>267.45</v>
      </c>
      <c r="I568" s="54" t="s">
        <v>1363</v>
      </c>
      <c r="L568" s="6"/>
      <c r="M568" s="152"/>
      <c r="N568" s="151"/>
      <c r="O568" s="150"/>
      <c r="P568" s="6"/>
      <c r="Q568" s="152"/>
      <c r="R568" s="6"/>
      <c r="S568" s="150"/>
      <c r="T568" s="6"/>
    </row>
    <row r="569" spans="1:20" ht="11.25" customHeight="1" outlineLevel="2">
      <c r="A569" s="63">
        <f t="shared" si="10"/>
        <v>0</v>
      </c>
      <c r="B569" s="34"/>
      <c r="C569" s="61" t="s">
        <v>2993</v>
      </c>
      <c r="D569" s="65" t="s">
        <v>2288</v>
      </c>
      <c r="E569" s="53"/>
      <c r="F569" s="66">
        <v>306.98</v>
      </c>
      <c r="G569" s="66"/>
      <c r="H569" s="62">
        <f>IF(F569="","",IF(AND(G569="Руб.",$J$10=1),F569/#REF!,IF(G569="Руб.",F569,F569*$J$12)))</f>
        <v>306.98</v>
      </c>
      <c r="I569" s="54" t="s">
        <v>1363</v>
      </c>
      <c r="L569" s="6"/>
      <c r="M569" s="152"/>
      <c r="N569" s="151"/>
      <c r="O569" s="150"/>
      <c r="P569" s="6"/>
      <c r="Q569" s="152"/>
      <c r="R569" s="6"/>
      <c r="S569" s="150"/>
      <c r="T569" s="6"/>
    </row>
    <row r="570" spans="1:20" ht="11.25" customHeight="1" outlineLevel="2">
      <c r="A570" s="63">
        <f t="shared" si="10"/>
        <v>0</v>
      </c>
      <c r="B570" s="34"/>
      <c r="C570" s="61" t="s">
        <v>2994</v>
      </c>
      <c r="D570" s="65" t="s">
        <v>2288</v>
      </c>
      <c r="E570" s="53"/>
      <c r="F570" s="66">
        <v>379.07</v>
      </c>
      <c r="G570" s="66"/>
      <c r="H570" s="62">
        <f>IF(F570="","",IF(AND(G570="Руб.",$J$10=1),F570/#REF!,IF(G570="Руб.",F570,F570*$J$12)))</f>
        <v>379.07</v>
      </c>
      <c r="I570" s="54" t="s">
        <v>1363</v>
      </c>
      <c r="L570" s="6"/>
      <c r="M570" s="152"/>
      <c r="N570" s="151"/>
      <c r="O570" s="150"/>
      <c r="P570" s="6"/>
      <c r="Q570" s="152"/>
      <c r="R570" s="6"/>
      <c r="S570" s="150"/>
      <c r="T570" s="6"/>
    </row>
    <row r="571" spans="1:20" ht="11.25" customHeight="1" outlineLevel="2">
      <c r="A571" s="63">
        <f t="shared" si="10"/>
        <v>0</v>
      </c>
      <c r="B571" s="34"/>
      <c r="C571" s="61" t="s">
        <v>2995</v>
      </c>
      <c r="D571" s="65" t="s">
        <v>2288</v>
      </c>
      <c r="E571" s="53"/>
      <c r="F571" s="66">
        <v>585.75</v>
      </c>
      <c r="G571" s="66"/>
      <c r="H571" s="62">
        <f>IF(F571="","",IF(AND(G571="Руб.",$J$10=1),F571/#REF!,IF(G571="Руб.",F571,F571*$J$12)))</f>
        <v>585.75</v>
      </c>
      <c r="I571" s="54" t="s">
        <v>1363</v>
      </c>
      <c r="L571" s="6"/>
      <c r="M571" s="152"/>
      <c r="N571" s="151"/>
      <c r="O571" s="150"/>
      <c r="P571" s="6"/>
      <c r="Q571" s="152"/>
      <c r="R571" s="6"/>
      <c r="S571" s="150"/>
      <c r="T571" s="6"/>
    </row>
    <row r="572" spans="1:20" ht="11.25" customHeight="1" outlineLevel="2">
      <c r="A572" s="63">
        <f t="shared" si="10"/>
        <v>0</v>
      </c>
      <c r="B572" s="34"/>
      <c r="C572" s="61" t="s">
        <v>2996</v>
      </c>
      <c r="D572" s="65" t="s">
        <v>2288</v>
      </c>
      <c r="E572" s="53"/>
      <c r="F572" s="66">
        <v>644.18999999999994</v>
      </c>
      <c r="G572" s="66"/>
      <c r="H572" s="62">
        <f>IF(F572="","",IF(AND(G572="Руб.",$J$10=1),F572/#REF!,IF(G572="Руб.",F572,F572*$J$12)))</f>
        <v>644.18999999999994</v>
      </c>
      <c r="I572" s="54" t="s">
        <v>1363</v>
      </c>
      <c r="L572" s="6"/>
      <c r="M572" s="152"/>
      <c r="N572" s="151"/>
      <c r="O572" s="150"/>
      <c r="P572" s="6"/>
      <c r="Q572" s="152"/>
      <c r="R572" s="6"/>
      <c r="S572" s="150"/>
      <c r="T572" s="6"/>
    </row>
    <row r="573" spans="1:20" ht="11.25" customHeight="1" outlineLevel="2">
      <c r="A573" s="63">
        <f t="shared" si="10"/>
        <v>0</v>
      </c>
      <c r="B573" s="34"/>
      <c r="C573" s="61"/>
      <c r="D573" s="65"/>
      <c r="E573" s="53"/>
      <c r="F573" s="66" t="s">
        <v>2274</v>
      </c>
      <c r="G573" s="66"/>
      <c r="H573" s="62" t="str">
        <f>IF(F573="","",IF(AND(G573="Руб.",$J$10=1),F573/#REF!,IF(G573="Руб.",F573,F573*$J$12)))</f>
        <v/>
      </c>
      <c r="I573" s="54"/>
      <c r="L573" s="6"/>
      <c r="M573" s="152"/>
      <c r="N573" s="151"/>
      <c r="O573" s="150"/>
      <c r="P573" s="6"/>
      <c r="Q573" s="152"/>
      <c r="R573" s="6"/>
      <c r="S573" s="150"/>
      <c r="T573" s="6"/>
    </row>
    <row r="574" spans="1:20" ht="12.75">
      <c r="A574" s="63">
        <f t="shared" si="10"/>
        <v>0</v>
      </c>
      <c r="B574" s="55"/>
      <c r="C574" s="18" t="s">
        <v>278</v>
      </c>
      <c r="D574" s="65"/>
      <c r="E574" s="53"/>
      <c r="F574" s="66" t="s">
        <v>2274</v>
      </c>
      <c r="G574" s="66"/>
      <c r="H574" s="62" t="str">
        <f>IF(F574="","",IF(AND(G574="Руб.",$J$10=1),F574/#REF!,IF(G574="Руб.",F574,F574*$J$12)))</f>
        <v/>
      </c>
      <c r="I574" s="54"/>
      <c r="L574" s="6"/>
      <c r="M574" s="152"/>
      <c r="N574" s="151"/>
      <c r="O574" s="150"/>
      <c r="P574" s="6"/>
      <c r="Q574" s="152"/>
      <c r="R574" s="6"/>
      <c r="S574" s="150"/>
      <c r="T574" s="6"/>
    </row>
    <row r="575" spans="1:20" ht="11.25" customHeight="1" outlineLevel="1">
      <c r="A575" s="63">
        <f t="shared" si="10"/>
        <v>0</v>
      </c>
      <c r="B575" s="55"/>
      <c r="C575" s="23" t="s">
        <v>1246</v>
      </c>
      <c r="D575" s="65"/>
      <c r="E575" s="22" t="str">
        <f>IF(SUM(E576:E595)=0,"",0)</f>
        <v/>
      </c>
      <c r="F575" s="66" t="s">
        <v>2274</v>
      </c>
      <c r="G575" s="66"/>
      <c r="H575" s="62" t="str">
        <f>IF(F575="","",IF(AND(G575="Руб.",$J$10=1),F575/#REF!,IF(G575="Руб.",F575,F575*$J$12)))</f>
        <v/>
      </c>
      <c r="I575" s="54"/>
      <c r="L575" s="6"/>
      <c r="M575" s="152"/>
      <c r="N575" s="151"/>
      <c r="O575" s="150"/>
      <c r="P575" s="6"/>
      <c r="Q575" s="152"/>
      <c r="R575" s="6"/>
      <c r="S575" s="150"/>
      <c r="T575" s="6"/>
    </row>
    <row r="576" spans="1:20" ht="11.25" customHeight="1" outlineLevel="2">
      <c r="A576" s="63">
        <f t="shared" si="10"/>
        <v>0</v>
      </c>
      <c r="B576" s="55" t="s">
        <v>279</v>
      </c>
      <c r="C576" s="61" t="s">
        <v>3758</v>
      </c>
      <c r="D576" s="65" t="s">
        <v>2288</v>
      </c>
      <c r="E576" s="53"/>
      <c r="F576" s="66">
        <v>38</v>
      </c>
      <c r="G576" s="66"/>
      <c r="H576" s="62">
        <f>IF(F576="","",IF(AND(G576="Руб.",$J$10=1),F576/#REF!,IF(G576="Руб.",F576,F576*$J$12)))</f>
        <v>38</v>
      </c>
      <c r="I576" s="54" t="s">
        <v>1361</v>
      </c>
      <c r="L576" s="6"/>
      <c r="M576" s="152"/>
      <c r="N576" s="151"/>
      <c r="O576" s="150"/>
      <c r="P576" s="6"/>
      <c r="Q576" s="152"/>
      <c r="R576" s="6"/>
      <c r="S576" s="150"/>
      <c r="T576" s="6"/>
    </row>
    <row r="577" spans="1:20" ht="11.25" customHeight="1" outlineLevel="2">
      <c r="A577" s="63">
        <f t="shared" si="10"/>
        <v>0</v>
      </c>
      <c r="B577" s="55">
        <v>2032110</v>
      </c>
      <c r="C577" s="61" t="s">
        <v>3759</v>
      </c>
      <c r="D577" s="65" t="s">
        <v>2288</v>
      </c>
      <c r="E577" s="53"/>
      <c r="F577" s="66">
        <v>231.74</v>
      </c>
      <c r="G577" s="66"/>
      <c r="H577" s="62">
        <f>IF(F577="","",IF(AND(G577="Руб.",$J$10=1),F577/#REF!,IF(G577="Руб.",F577,F577*$J$12)))</f>
        <v>231.74</v>
      </c>
      <c r="I577" s="54" t="s">
        <v>1361</v>
      </c>
      <c r="L577" s="6"/>
      <c r="M577" s="152"/>
      <c r="N577" s="151"/>
      <c r="O577" s="150"/>
      <c r="P577" s="6"/>
      <c r="Q577" s="152"/>
      <c r="R577" s="6"/>
      <c r="S577" s="150"/>
      <c r="T577" s="6"/>
    </row>
    <row r="578" spans="1:20" ht="11.25" customHeight="1" outlineLevel="2">
      <c r="A578" s="63">
        <f t="shared" si="10"/>
        <v>0</v>
      </c>
      <c r="B578" s="67" t="s">
        <v>3760</v>
      </c>
      <c r="C578" s="61" t="s">
        <v>3761</v>
      </c>
      <c r="D578" s="65" t="s">
        <v>2288</v>
      </c>
      <c r="E578" s="53"/>
      <c r="F578" s="66">
        <v>52</v>
      </c>
      <c r="G578" s="66"/>
      <c r="H578" s="62">
        <f>IF(F578="","",IF(AND(G578="Руб.",$J$10=1),F578/#REF!,IF(G578="Руб.",F578,F578*$J$12)))</f>
        <v>52</v>
      </c>
      <c r="I578" s="54" t="s">
        <v>1361</v>
      </c>
      <c r="L578" s="6"/>
      <c r="M578" s="152"/>
      <c r="N578" s="151"/>
      <c r="O578" s="150"/>
      <c r="P578" s="6"/>
      <c r="Q578" s="152"/>
      <c r="R578" s="6"/>
      <c r="S578" s="150"/>
      <c r="T578" s="6"/>
    </row>
    <row r="579" spans="1:20" ht="22.5" customHeight="1" outlineLevel="2">
      <c r="A579" s="63">
        <f t="shared" si="10"/>
        <v>0</v>
      </c>
      <c r="B579" s="67" t="s">
        <v>3762</v>
      </c>
      <c r="C579" s="61" t="s">
        <v>3763</v>
      </c>
      <c r="D579" s="65" t="s">
        <v>2288</v>
      </c>
      <c r="E579" s="53"/>
      <c r="F579" s="66">
        <v>83</v>
      </c>
      <c r="G579" s="66"/>
      <c r="H579" s="62">
        <f>IF(F579="","",IF(AND(G579="Руб.",$J$10=1),F579/#REF!,IF(G579="Руб.",F579,F579*$J$12)))</f>
        <v>83</v>
      </c>
      <c r="I579" s="54" t="s">
        <v>1361</v>
      </c>
      <c r="L579" s="6"/>
      <c r="M579" s="152"/>
      <c r="N579" s="151"/>
      <c r="O579" s="150"/>
      <c r="P579" s="6"/>
      <c r="Q579" s="152"/>
      <c r="R579" s="6"/>
      <c r="S579" s="150"/>
      <c r="T579" s="6"/>
    </row>
    <row r="580" spans="1:20" ht="11.25" customHeight="1" outlineLevel="2">
      <c r="A580" s="63">
        <f t="shared" si="10"/>
        <v>0</v>
      </c>
      <c r="B580" s="67" t="s">
        <v>3764</v>
      </c>
      <c r="C580" s="61" t="s">
        <v>3761</v>
      </c>
      <c r="D580" s="65" t="s">
        <v>2288</v>
      </c>
      <c r="E580" s="53"/>
      <c r="F580" s="66">
        <v>83</v>
      </c>
      <c r="G580" s="66"/>
      <c r="H580" s="62">
        <f>IF(F580="","",IF(AND(G580="Руб.",$J$10=1),F580/#REF!,IF(G580="Руб.",F580,F580*$J$12)))</f>
        <v>83</v>
      </c>
      <c r="I580" s="54" t="s">
        <v>1361</v>
      </c>
      <c r="L580" s="6"/>
      <c r="M580" s="152"/>
      <c r="N580" s="151"/>
      <c r="O580" s="150"/>
      <c r="P580" s="6"/>
      <c r="Q580" s="152"/>
      <c r="R580" s="6"/>
      <c r="S580" s="150"/>
      <c r="T580" s="6"/>
    </row>
    <row r="581" spans="1:20" ht="22.5" customHeight="1" outlineLevel="2">
      <c r="A581" s="63">
        <f t="shared" si="10"/>
        <v>0</v>
      </c>
      <c r="B581" s="67" t="s">
        <v>3765</v>
      </c>
      <c r="C581" s="61" t="s">
        <v>3763</v>
      </c>
      <c r="D581" s="65" t="s">
        <v>2288</v>
      </c>
      <c r="E581" s="53"/>
      <c r="F581" s="66">
        <v>103</v>
      </c>
      <c r="G581" s="66"/>
      <c r="H581" s="62">
        <f>IF(F581="","",IF(AND(G581="Руб.",$J$10=1),F581/#REF!,IF(G581="Руб.",F581,F581*$J$12)))</f>
        <v>103</v>
      </c>
      <c r="I581" s="54" t="s">
        <v>1361</v>
      </c>
      <c r="L581" s="6"/>
      <c r="M581" s="152"/>
      <c r="N581" s="151"/>
      <c r="O581" s="150"/>
      <c r="P581" s="6"/>
      <c r="Q581" s="152"/>
      <c r="R581" s="6"/>
      <c r="S581" s="150"/>
      <c r="T581" s="6"/>
    </row>
    <row r="582" spans="1:20" ht="22.5" customHeight="1" outlineLevel="2">
      <c r="A582" s="63">
        <f t="shared" si="10"/>
        <v>0</v>
      </c>
      <c r="B582" s="67" t="s">
        <v>3766</v>
      </c>
      <c r="C582" s="61" t="s">
        <v>3763</v>
      </c>
      <c r="D582" s="65" t="s">
        <v>2288</v>
      </c>
      <c r="E582" s="53"/>
      <c r="F582" s="66">
        <v>140</v>
      </c>
      <c r="G582" s="66"/>
      <c r="H582" s="62">
        <f>IF(F582="","",IF(AND(G582="Руб.",$J$10=1),F582/#REF!,IF(G582="Руб.",F582,F582*$J$12)))</f>
        <v>140</v>
      </c>
      <c r="I582" s="54" t="s">
        <v>1361</v>
      </c>
      <c r="L582" s="6"/>
      <c r="M582" s="152"/>
      <c r="N582" s="151"/>
      <c r="O582" s="150"/>
      <c r="P582" s="6"/>
      <c r="Q582" s="152"/>
      <c r="R582" s="6"/>
      <c r="S582" s="150"/>
      <c r="T582" s="6"/>
    </row>
    <row r="583" spans="1:20" ht="11.25" customHeight="1" outlineLevel="2">
      <c r="A583" s="63">
        <f t="shared" si="10"/>
        <v>0</v>
      </c>
      <c r="B583" s="67" t="s">
        <v>3767</v>
      </c>
      <c r="C583" s="61" t="s">
        <v>2035</v>
      </c>
      <c r="D583" s="65" t="s">
        <v>2288</v>
      </c>
      <c r="E583" s="53"/>
      <c r="F583" s="66">
        <v>100</v>
      </c>
      <c r="G583" s="66"/>
      <c r="H583" s="62">
        <f>IF(F583="","",IF(AND(G583="Руб.",$J$10=1),F583/#REF!,IF(G583="Руб.",F583,F583*$J$12)))</f>
        <v>100</v>
      </c>
      <c r="I583" s="54" t="s">
        <v>1361</v>
      </c>
      <c r="L583" s="6"/>
      <c r="M583" s="152"/>
      <c r="N583" s="151"/>
      <c r="O583" s="150"/>
      <c r="P583" s="6"/>
      <c r="Q583" s="152"/>
      <c r="R583" s="6"/>
      <c r="S583" s="150"/>
      <c r="T583" s="6"/>
    </row>
    <row r="584" spans="1:20" ht="22.5" customHeight="1" outlineLevel="2">
      <c r="A584" s="63">
        <f t="shared" si="10"/>
        <v>0</v>
      </c>
      <c r="B584" s="67" t="s">
        <v>2036</v>
      </c>
      <c r="C584" s="61" t="s">
        <v>2037</v>
      </c>
      <c r="D584" s="65" t="s">
        <v>2288</v>
      </c>
      <c r="E584" s="53"/>
      <c r="F584" s="66">
        <v>110</v>
      </c>
      <c r="G584" s="66"/>
      <c r="H584" s="62">
        <f>IF(F584="","",IF(AND(G584="Руб.",$J$10=1),F584/#REF!,IF(G584="Руб.",F584,F584*$J$12)))</f>
        <v>110</v>
      </c>
      <c r="I584" s="54" t="s">
        <v>1361</v>
      </c>
      <c r="L584" s="6"/>
      <c r="M584" s="152"/>
      <c r="N584" s="151"/>
      <c r="O584" s="150"/>
      <c r="P584" s="6"/>
      <c r="Q584" s="152"/>
      <c r="R584" s="6"/>
      <c r="S584" s="150"/>
      <c r="T584" s="6"/>
    </row>
    <row r="585" spans="1:20" ht="22.5" customHeight="1" outlineLevel="2">
      <c r="A585" s="63">
        <f t="shared" si="10"/>
        <v>0</v>
      </c>
      <c r="B585" s="67" t="s">
        <v>2038</v>
      </c>
      <c r="C585" s="61" t="s">
        <v>2039</v>
      </c>
      <c r="D585" s="65" t="s">
        <v>2288</v>
      </c>
      <c r="E585" s="53"/>
      <c r="F585" s="66">
        <v>150</v>
      </c>
      <c r="G585" s="66"/>
      <c r="H585" s="62">
        <f>IF(F585="","",IF(AND(G585="Руб.",$J$10=1),F585/#REF!,IF(G585="Руб.",F585,F585*$J$12)))</f>
        <v>150</v>
      </c>
      <c r="I585" s="54" t="s">
        <v>1361</v>
      </c>
      <c r="L585" s="6"/>
      <c r="M585" s="152"/>
      <c r="N585" s="151"/>
      <c r="O585" s="150"/>
      <c r="P585" s="6"/>
      <c r="Q585" s="152"/>
      <c r="R585" s="6"/>
      <c r="S585" s="150"/>
      <c r="T585" s="6"/>
    </row>
    <row r="586" spans="1:20" ht="11.25" customHeight="1" outlineLevel="2">
      <c r="A586" s="63">
        <f t="shared" si="10"/>
        <v>0</v>
      </c>
      <c r="B586" s="67" t="s">
        <v>2040</v>
      </c>
      <c r="C586" s="61" t="s">
        <v>2035</v>
      </c>
      <c r="D586" s="65" t="s">
        <v>2288</v>
      </c>
      <c r="E586" s="53"/>
      <c r="F586" s="66">
        <v>155</v>
      </c>
      <c r="G586" s="66"/>
      <c r="H586" s="62">
        <f>IF(F586="","",IF(AND(G586="Руб.",$J$10=1),F586/#REF!,IF(G586="Руб.",F586,F586*$J$12)))</f>
        <v>155</v>
      </c>
      <c r="I586" s="54" t="s">
        <v>1361</v>
      </c>
      <c r="L586" s="6"/>
      <c r="M586" s="152"/>
      <c r="N586" s="151"/>
      <c r="O586" s="150"/>
      <c r="P586" s="6"/>
      <c r="Q586" s="152"/>
      <c r="R586" s="6"/>
      <c r="S586" s="150"/>
      <c r="T586" s="6"/>
    </row>
    <row r="587" spans="1:20" ht="22.5" customHeight="1" outlineLevel="2">
      <c r="A587" s="63">
        <f t="shared" si="10"/>
        <v>0</v>
      </c>
      <c r="B587" s="67" t="s">
        <v>2041</v>
      </c>
      <c r="C587" s="61" t="s">
        <v>2042</v>
      </c>
      <c r="D587" s="65" t="s">
        <v>2288</v>
      </c>
      <c r="E587" s="53"/>
      <c r="F587" s="66">
        <v>170</v>
      </c>
      <c r="G587" s="66"/>
      <c r="H587" s="62">
        <f>IF(F587="","",IF(AND(G587="Руб.",$J$10=1),F587/#REF!,IF(G587="Руб.",F587,F587*$J$12)))</f>
        <v>170</v>
      </c>
      <c r="I587" s="54" t="s">
        <v>1361</v>
      </c>
      <c r="L587" s="6"/>
      <c r="M587" s="152"/>
      <c r="N587" s="151"/>
      <c r="O587" s="150"/>
      <c r="P587" s="6"/>
      <c r="Q587" s="152"/>
      <c r="R587" s="6"/>
      <c r="S587" s="150"/>
      <c r="T587" s="6"/>
    </row>
    <row r="588" spans="1:20" ht="22.5" customHeight="1" outlineLevel="2">
      <c r="A588" s="63">
        <f t="shared" si="10"/>
        <v>0</v>
      </c>
      <c r="B588" s="67" t="s">
        <v>2043</v>
      </c>
      <c r="C588" s="61" t="s">
        <v>2037</v>
      </c>
      <c r="D588" s="65" t="s">
        <v>2288</v>
      </c>
      <c r="E588" s="53"/>
      <c r="F588" s="66">
        <v>175</v>
      </c>
      <c r="G588" s="66"/>
      <c r="H588" s="62">
        <f>IF(F588="","",IF(AND(G588="Руб.",$J$10=1),F588/#REF!,IF(G588="Руб.",F588,F588*$J$12)))</f>
        <v>175</v>
      </c>
      <c r="I588" s="54" t="s">
        <v>1361</v>
      </c>
      <c r="L588" s="6"/>
      <c r="M588" s="152"/>
      <c r="N588" s="151"/>
      <c r="O588" s="150"/>
      <c r="P588" s="6"/>
      <c r="Q588" s="152"/>
      <c r="R588" s="6"/>
      <c r="S588" s="150"/>
      <c r="T588" s="6"/>
    </row>
    <row r="589" spans="1:20" ht="11.25" customHeight="1" outlineLevel="2">
      <c r="A589" s="63">
        <f t="shared" si="10"/>
        <v>0</v>
      </c>
      <c r="B589" s="67" t="s">
        <v>2044</v>
      </c>
      <c r="C589" s="61" t="s">
        <v>2045</v>
      </c>
      <c r="D589" s="65" t="s">
        <v>2288</v>
      </c>
      <c r="E589" s="53"/>
      <c r="F589" s="66">
        <v>99</v>
      </c>
      <c r="G589" s="66"/>
      <c r="H589" s="62">
        <f>IF(F589="","",IF(AND(G589="Руб.",$J$10=1),F589/#REF!,IF(G589="Руб.",F589,F589*$J$12)))</f>
        <v>99</v>
      </c>
      <c r="I589" s="54" t="s">
        <v>1361</v>
      </c>
      <c r="L589" s="6"/>
      <c r="M589" s="152"/>
      <c r="N589" s="151"/>
      <c r="O589" s="150"/>
      <c r="P589" s="6"/>
      <c r="Q589" s="152"/>
      <c r="R589" s="6"/>
      <c r="S589" s="150"/>
      <c r="T589" s="6"/>
    </row>
    <row r="590" spans="1:20" ht="11.25" customHeight="1" outlineLevel="2">
      <c r="A590" s="63">
        <f t="shared" si="10"/>
        <v>0</v>
      </c>
      <c r="B590" s="67" t="s">
        <v>2046</v>
      </c>
      <c r="C590" s="61" t="s">
        <v>2035</v>
      </c>
      <c r="D590" s="65" t="s">
        <v>2288</v>
      </c>
      <c r="E590" s="53"/>
      <c r="F590" s="66">
        <v>110</v>
      </c>
      <c r="G590" s="66"/>
      <c r="H590" s="62">
        <f>IF(F590="","",IF(AND(G590="Руб.",$J$10=1),F590/#REF!,IF(G590="Руб.",F590,F590*$J$12)))</f>
        <v>110</v>
      </c>
      <c r="I590" s="54" t="s">
        <v>1361</v>
      </c>
      <c r="L590" s="6"/>
      <c r="M590" s="152"/>
      <c r="N590" s="151"/>
      <c r="O590" s="150"/>
      <c r="P590" s="6"/>
      <c r="Q590" s="152"/>
      <c r="R590" s="6"/>
      <c r="S590" s="150"/>
      <c r="T590" s="6"/>
    </row>
    <row r="591" spans="1:20" ht="11.25" customHeight="1" outlineLevel="2">
      <c r="A591" s="63">
        <f t="shared" si="10"/>
        <v>0</v>
      </c>
      <c r="B591" s="34" t="s">
        <v>2047</v>
      </c>
      <c r="C591" s="21" t="s">
        <v>2048</v>
      </c>
      <c r="D591" s="65" t="s">
        <v>2288</v>
      </c>
      <c r="E591" s="53"/>
      <c r="F591" s="66">
        <v>8</v>
      </c>
      <c r="G591" s="66"/>
      <c r="H591" s="62">
        <f>IF(F591="","",IF(AND(G591="Руб.",$J$10=1),F591/#REF!,IF(G591="Руб.",F591,F591*$J$12)))</f>
        <v>8</v>
      </c>
      <c r="I591" s="54" t="s">
        <v>1361</v>
      </c>
      <c r="L591" s="6"/>
      <c r="M591" s="152"/>
      <c r="N591" s="151"/>
      <c r="O591" s="150"/>
      <c r="P591" s="6"/>
      <c r="Q591" s="152"/>
      <c r="R591" s="6"/>
      <c r="S591" s="150"/>
      <c r="T591" s="6"/>
    </row>
    <row r="592" spans="1:20" ht="11.25" customHeight="1" outlineLevel="2">
      <c r="A592" s="63">
        <f t="shared" si="10"/>
        <v>0</v>
      </c>
      <c r="B592" s="67" t="s">
        <v>2049</v>
      </c>
      <c r="C592" s="61" t="s">
        <v>2050</v>
      </c>
      <c r="D592" s="65" t="s">
        <v>2288</v>
      </c>
      <c r="E592" s="53"/>
      <c r="F592" s="66">
        <v>73</v>
      </c>
      <c r="G592" s="66"/>
      <c r="H592" s="62">
        <f>IF(F592="","",IF(AND(G592="Руб.",$J$10=1),F592/#REF!,IF(G592="Руб.",F592,F592*$J$12)))</f>
        <v>73</v>
      </c>
      <c r="I592" s="54" t="s">
        <v>1361</v>
      </c>
      <c r="L592" s="6"/>
      <c r="M592" s="152"/>
      <c r="N592" s="151"/>
      <c r="O592" s="150"/>
      <c r="P592" s="6"/>
      <c r="Q592" s="152"/>
      <c r="R592" s="6"/>
      <c r="S592" s="150"/>
      <c r="T592" s="6"/>
    </row>
    <row r="593" spans="1:20" ht="11.25" customHeight="1" outlineLevel="2">
      <c r="A593" s="63">
        <f t="shared" si="10"/>
        <v>0</v>
      </c>
      <c r="B593" s="67" t="s">
        <v>2051</v>
      </c>
      <c r="C593" s="61" t="s">
        <v>2052</v>
      </c>
      <c r="D593" s="65" t="s">
        <v>2288</v>
      </c>
      <c r="E593" s="53"/>
      <c r="F593" s="66">
        <v>45</v>
      </c>
      <c r="G593" s="66"/>
      <c r="H593" s="62">
        <f>IF(F593="","",IF(AND(G593="Руб.",$J$10=1),F593/#REF!,IF(G593="Руб.",F593,F593*$J$12)))</f>
        <v>45</v>
      </c>
      <c r="I593" s="54" t="s">
        <v>1361</v>
      </c>
      <c r="L593" s="6"/>
      <c r="M593" s="152"/>
      <c r="N593" s="151"/>
      <c r="O593" s="150"/>
      <c r="P593" s="6"/>
      <c r="Q593" s="152"/>
      <c r="R593" s="6"/>
      <c r="S593" s="150"/>
      <c r="T593" s="6"/>
    </row>
    <row r="594" spans="1:20" ht="11.25" customHeight="1" outlineLevel="2">
      <c r="A594" s="63">
        <f t="shared" si="10"/>
        <v>0</v>
      </c>
      <c r="B594" s="67" t="s">
        <v>2053</v>
      </c>
      <c r="C594" s="61" t="s">
        <v>2054</v>
      </c>
      <c r="D594" s="65" t="s">
        <v>2288</v>
      </c>
      <c r="E594" s="53"/>
      <c r="F594" s="66">
        <v>11</v>
      </c>
      <c r="G594" s="66"/>
      <c r="H594" s="62">
        <f>IF(F594="","",IF(AND(G594="Руб.",$J$10=1),F594/#REF!,IF(G594="Руб.",F594,F594*$J$12)))</f>
        <v>11</v>
      </c>
      <c r="I594" s="54" t="s">
        <v>1361</v>
      </c>
      <c r="L594" s="6"/>
      <c r="M594" s="152"/>
      <c r="N594" s="151"/>
      <c r="O594" s="150"/>
      <c r="P594" s="6"/>
      <c r="Q594" s="152"/>
      <c r="R594" s="6"/>
      <c r="S594" s="150"/>
      <c r="T594" s="6"/>
    </row>
    <row r="595" spans="1:20" ht="11.25" customHeight="1" outlineLevel="2">
      <c r="A595" s="63">
        <f t="shared" si="10"/>
        <v>0</v>
      </c>
      <c r="B595" s="67" t="s">
        <v>2055</v>
      </c>
      <c r="C595" s="61" t="s">
        <v>2056</v>
      </c>
      <c r="D595" s="65" t="s">
        <v>2288</v>
      </c>
      <c r="E595" s="53"/>
      <c r="F595" s="66">
        <v>11</v>
      </c>
      <c r="G595" s="66"/>
      <c r="H595" s="62">
        <f>IF(F595="","",IF(AND(G595="Руб.",$J$10=1),F595/#REF!,IF(G595="Руб.",F595,F595*$J$12)))</f>
        <v>11</v>
      </c>
      <c r="I595" s="54" t="s">
        <v>1361</v>
      </c>
      <c r="L595" s="6"/>
      <c r="M595" s="152"/>
      <c r="N595" s="151"/>
      <c r="O595" s="150"/>
      <c r="P595" s="6"/>
      <c r="Q595" s="152"/>
      <c r="R595" s="6"/>
      <c r="S595" s="150"/>
      <c r="T595" s="6"/>
    </row>
    <row r="596" spans="1:20" ht="11.25" customHeight="1" outlineLevel="1">
      <c r="A596" s="63">
        <f t="shared" si="10"/>
        <v>0</v>
      </c>
      <c r="B596" s="55"/>
      <c r="C596" s="43" t="s">
        <v>1098</v>
      </c>
      <c r="D596" s="65"/>
      <c r="E596" s="22" t="str">
        <f>IF(SUM(E597:E604)=0,"",0)</f>
        <v/>
      </c>
      <c r="F596" s="66" t="s">
        <v>2274</v>
      </c>
      <c r="G596" s="66"/>
      <c r="H596" s="62" t="str">
        <f>IF(F596="","",IF(AND(G596="Руб.",$J$10=1),F596/#REF!,IF(G596="Руб.",F596,F596*$J$12)))</f>
        <v/>
      </c>
      <c r="I596" s="54"/>
      <c r="L596" s="6"/>
      <c r="M596" s="152"/>
      <c r="N596" s="151"/>
      <c r="O596" s="150"/>
      <c r="P596" s="6"/>
      <c r="Q596" s="152"/>
      <c r="R596" s="6"/>
      <c r="S596" s="150"/>
      <c r="T596" s="6"/>
    </row>
    <row r="597" spans="1:20" s="41" customFormat="1" ht="22.5" outlineLevel="2">
      <c r="A597" s="63">
        <f t="shared" si="10"/>
        <v>0</v>
      </c>
      <c r="B597" s="69" t="s">
        <v>3828</v>
      </c>
      <c r="C597" s="116" t="s">
        <v>3223</v>
      </c>
      <c r="D597" s="69" t="s">
        <v>2273</v>
      </c>
      <c r="E597" s="69"/>
      <c r="F597" s="69">
        <v>75</v>
      </c>
      <c r="G597" s="69"/>
      <c r="H597" s="62">
        <f>IF(F597="","",IF(AND(G597="Руб.",$J$10=1),F597/#REF!,IF(G597="Руб.",F597,F597*$J$12)))</f>
        <v>75</v>
      </c>
      <c r="I597" s="71" t="s">
        <v>1362</v>
      </c>
      <c r="L597" s="6"/>
      <c r="M597" s="152"/>
      <c r="N597" s="151"/>
      <c r="O597" s="150"/>
      <c r="P597" s="6"/>
      <c r="Q597" s="152"/>
      <c r="R597" s="6"/>
      <c r="S597" s="150"/>
      <c r="T597" s="6"/>
    </row>
    <row r="598" spans="1:20" s="41" customFormat="1" ht="12.75" outlineLevel="2">
      <c r="A598" s="63">
        <f t="shared" si="10"/>
        <v>0</v>
      </c>
      <c r="B598" s="69" t="s">
        <v>3822</v>
      </c>
      <c r="C598" s="116" t="s">
        <v>1099</v>
      </c>
      <c r="D598" s="69" t="s">
        <v>2273</v>
      </c>
      <c r="E598" s="69"/>
      <c r="F598" s="69">
        <v>48</v>
      </c>
      <c r="G598" s="69"/>
      <c r="H598" s="62">
        <f>IF(F598="","",IF(AND(G598="Руб.",$J$10=1),F598/#REF!,IF(G598="Руб.",F598,F598*$J$12)))</f>
        <v>48</v>
      </c>
      <c r="I598" s="71" t="s">
        <v>1362</v>
      </c>
      <c r="L598" s="6"/>
      <c r="M598" s="152"/>
      <c r="N598" s="151"/>
      <c r="O598" s="150"/>
      <c r="P598" s="6"/>
      <c r="Q598" s="152"/>
      <c r="R598" s="6"/>
      <c r="S598" s="150"/>
      <c r="T598" s="6"/>
    </row>
    <row r="599" spans="1:20" s="41" customFormat="1" ht="22.5" outlineLevel="2">
      <c r="A599" s="63">
        <f t="shared" si="10"/>
        <v>0</v>
      </c>
      <c r="B599" s="69" t="s">
        <v>3826</v>
      </c>
      <c r="C599" s="116" t="s">
        <v>1103</v>
      </c>
      <c r="D599" s="69" t="s">
        <v>2273</v>
      </c>
      <c r="E599" s="69"/>
      <c r="F599" s="69">
        <v>90</v>
      </c>
      <c r="G599" s="69"/>
      <c r="H599" s="62">
        <f>IF(F599="","",IF(AND(G599="Руб.",$J$10=1),F599/#REF!,IF(G599="Руб.",F599,F599*$J$12)))</f>
        <v>90</v>
      </c>
      <c r="I599" s="71" t="s">
        <v>1362</v>
      </c>
      <c r="L599" s="6"/>
      <c r="M599" s="152"/>
      <c r="N599" s="151"/>
      <c r="O599" s="150"/>
      <c r="P599" s="6"/>
      <c r="Q599" s="152"/>
      <c r="R599" s="6"/>
      <c r="S599" s="150"/>
      <c r="T599" s="6"/>
    </row>
    <row r="600" spans="1:20" s="41" customFormat="1" ht="22.5" outlineLevel="2">
      <c r="A600" s="63">
        <f t="shared" si="10"/>
        <v>0</v>
      </c>
      <c r="B600" s="69" t="s">
        <v>3829</v>
      </c>
      <c r="C600" s="116" t="s">
        <v>3821</v>
      </c>
      <c r="D600" s="69" t="s">
        <v>2273</v>
      </c>
      <c r="E600" s="69"/>
      <c r="F600" s="69">
        <v>85</v>
      </c>
      <c r="G600" s="69"/>
      <c r="H600" s="62">
        <f>IF(F600="","",IF(AND(G600="Руб.",$J$10=1),F600/#REF!,IF(G600="Руб.",F600,F600*$J$12)))</f>
        <v>85</v>
      </c>
      <c r="I600" s="71" t="s">
        <v>1362</v>
      </c>
      <c r="L600" s="6"/>
      <c r="M600" s="152"/>
      <c r="N600" s="151"/>
      <c r="O600" s="150"/>
      <c r="P600" s="6"/>
      <c r="Q600" s="152"/>
      <c r="R600" s="6"/>
      <c r="S600" s="150"/>
      <c r="T600" s="6"/>
    </row>
    <row r="601" spans="1:20" s="41" customFormat="1" ht="22.5" outlineLevel="2">
      <c r="A601" s="63">
        <f t="shared" si="10"/>
        <v>0</v>
      </c>
      <c r="B601" s="69" t="s">
        <v>3827</v>
      </c>
      <c r="C601" s="116" t="s">
        <v>1104</v>
      </c>
      <c r="D601" s="69" t="s">
        <v>2273</v>
      </c>
      <c r="E601" s="69"/>
      <c r="F601" s="69">
        <v>95</v>
      </c>
      <c r="G601" s="69"/>
      <c r="H601" s="62">
        <f>IF(F601="","",IF(AND(G601="Руб.",$J$10=1),F601/#REF!,IF(G601="Руб.",F601,F601*$J$12)))</f>
        <v>95</v>
      </c>
      <c r="I601" s="71" t="s">
        <v>1362</v>
      </c>
      <c r="L601" s="6"/>
      <c r="M601" s="152"/>
      <c r="N601" s="151"/>
      <c r="O601" s="150"/>
      <c r="P601" s="6"/>
      <c r="Q601" s="152"/>
      <c r="R601" s="6"/>
      <c r="S601" s="150"/>
      <c r="T601" s="6"/>
    </row>
    <row r="602" spans="1:20" s="41" customFormat="1" ht="22.5" outlineLevel="2">
      <c r="A602" s="63">
        <f t="shared" si="10"/>
        <v>0</v>
      </c>
      <c r="B602" s="69" t="s">
        <v>3824</v>
      </c>
      <c r="C602" s="116" t="s">
        <v>1101</v>
      </c>
      <c r="D602" s="69" t="s">
        <v>2273</v>
      </c>
      <c r="E602" s="69"/>
      <c r="F602" s="69">
        <v>68</v>
      </c>
      <c r="G602" s="69"/>
      <c r="H602" s="62">
        <f>IF(F602="","",IF(AND(G602="Руб.",$J$10=1),F602/#REF!,IF(G602="Руб.",F602,F602*$J$12)))</f>
        <v>68</v>
      </c>
      <c r="I602" s="71" t="s">
        <v>1362</v>
      </c>
      <c r="L602" s="6"/>
      <c r="M602" s="152"/>
      <c r="N602" s="151"/>
      <c r="O602" s="150"/>
      <c r="P602" s="6"/>
      <c r="Q602" s="152"/>
      <c r="R602" s="6"/>
      <c r="S602" s="150"/>
      <c r="T602" s="6"/>
    </row>
    <row r="603" spans="1:20" s="41" customFormat="1" ht="22.5" outlineLevel="2">
      <c r="A603" s="63">
        <f t="shared" si="10"/>
        <v>0</v>
      </c>
      <c r="B603" s="69" t="s">
        <v>3823</v>
      </c>
      <c r="C603" s="116" t="s">
        <v>1100</v>
      </c>
      <c r="D603" s="69" t="s">
        <v>2273</v>
      </c>
      <c r="E603" s="69"/>
      <c r="F603" s="69">
        <v>75</v>
      </c>
      <c r="G603" s="69"/>
      <c r="H603" s="62">
        <f>IF(F603="","",IF(AND(G603="Руб.",$J$10=1),F603/#REF!,IF(G603="Руб.",F603,F603*$J$12)))</f>
        <v>75</v>
      </c>
      <c r="I603" s="71" t="s">
        <v>1362</v>
      </c>
      <c r="L603" s="6"/>
      <c r="M603" s="152"/>
      <c r="N603" s="151"/>
      <c r="O603" s="150"/>
      <c r="P603" s="6"/>
      <c r="Q603" s="152"/>
      <c r="R603" s="6"/>
      <c r="S603" s="150"/>
      <c r="T603" s="6"/>
    </row>
    <row r="604" spans="1:20" s="41" customFormat="1" ht="12.75" outlineLevel="2">
      <c r="A604" s="63">
        <f t="shared" si="10"/>
        <v>0</v>
      </c>
      <c r="B604" s="69" t="s">
        <v>3825</v>
      </c>
      <c r="C604" s="116" t="s">
        <v>1102</v>
      </c>
      <c r="D604" s="69" t="s">
        <v>2273</v>
      </c>
      <c r="E604" s="69"/>
      <c r="F604" s="69">
        <v>35</v>
      </c>
      <c r="G604" s="69"/>
      <c r="H604" s="62">
        <f>IF(F604="","",IF(AND(G604="Руб.",$J$10=1),F604/#REF!,IF(G604="Руб.",F604,F604*$J$12)))</f>
        <v>35</v>
      </c>
      <c r="I604" s="71" t="s">
        <v>1362</v>
      </c>
      <c r="L604" s="6"/>
      <c r="M604" s="152"/>
      <c r="N604" s="151"/>
      <c r="O604" s="150"/>
      <c r="P604" s="6"/>
      <c r="Q604" s="152"/>
      <c r="R604" s="6"/>
      <c r="S604" s="150"/>
      <c r="T604" s="6"/>
    </row>
    <row r="605" spans="1:20" ht="11.25" customHeight="1" outlineLevel="1">
      <c r="A605" s="63">
        <f t="shared" si="10"/>
        <v>0</v>
      </c>
      <c r="B605" s="55"/>
      <c r="C605" s="23" t="s">
        <v>1548</v>
      </c>
      <c r="D605" s="65"/>
      <c r="E605" s="22" t="str">
        <f>IF(SUM(E606:E622)=0,"",0)</f>
        <v/>
      </c>
      <c r="F605" s="66" t="s">
        <v>2274</v>
      </c>
      <c r="G605" s="66"/>
      <c r="H605" s="62" t="str">
        <f>IF(F605="","",IF(AND(G605="Руб.",$J$10=1),F605/#REF!,IF(G605="Руб.",F605,F605*$J$12)))</f>
        <v/>
      </c>
      <c r="I605" s="54"/>
      <c r="L605" s="6"/>
      <c r="M605" s="152"/>
      <c r="N605" s="151"/>
      <c r="O605" s="150"/>
      <c r="P605" s="6"/>
      <c r="Q605" s="152"/>
      <c r="R605" s="6"/>
      <c r="S605" s="150"/>
      <c r="T605" s="6"/>
    </row>
    <row r="606" spans="1:20" ht="12.75" customHeight="1" outlineLevel="2">
      <c r="A606" s="63">
        <f t="shared" si="10"/>
        <v>0</v>
      </c>
      <c r="B606" s="121" t="s">
        <v>215</v>
      </c>
      <c r="C606" s="120" t="s">
        <v>216</v>
      </c>
      <c r="D606" s="65" t="s">
        <v>2288</v>
      </c>
      <c r="E606" s="53"/>
      <c r="F606" s="125">
        <v>580</v>
      </c>
      <c r="G606" s="66" t="s">
        <v>1487</v>
      </c>
      <c r="H606" s="62" t="e">
        <f>IF(F606="","",IF(AND(G606="Руб.",$J$10=1),F606/#REF!,IF(G606="Руб.",F606,F606*$J$12)))</f>
        <v>#REF!</v>
      </c>
      <c r="I606" s="54" t="s">
        <v>1363</v>
      </c>
      <c r="L606" s="6"/>
      <c r="M606" s="152"/>
      <c r="N606" s="151"/>
      <c r="O606" s="150"/>
      <c r="P606" s="6"/>
      <c r="Q606" s="152"/>
      <c r="R606" s="6"/>
      <c r="S606" s="150"/>
      <c r="T606" s="6"/>
    </row>
    <row r="607" spans="1:20" ht="12.75" customHeight="1" outlineLevel="2">
      <c r="A607" s="63">
        <f t="shared" si="10"/>
        <v>0</v>
      </c>
      <c r="B607" s="121" t="s">
        <v>217</v>
      </c>
      <c r="C607" s="120" t="s">
        <v>218</v>
      </c>
      <c r="D607" s="65" t="s">
        <v>2288</v>
      </c>
      <c r="E607" s="53"/>
      <c r="F607" s="122">
        <v>8600</v>
      </c>
      <c r="G607" s="66" t="s">
        <v>1487</v>
      </c>
      <c r="H607" s="62" t="e">
        <f>IF(F607="","",IF(AND(G607="Руб.",$J$10=1),F607/#REF!,IF(G607="Руб.",F607,F607*$J$12)))</f>
        <v>#REF!</v>
      </c>
      <c r="I607" s="54" t="s">
        <v>1363</v>
      </c>
      <c r="L607" s="6"/>
      <c r="M607" s="152"/>
      <c r="N607" s="151"/>
      <c r="O607" s="150"/>
      <c r="P607" s="6"/>
      <c r="Q607" s="152"/>
      <c r="R607" s="6"/>
      <c r="S607" s="150"/>
      <c r="T607" s="6"/>
    </row>
    <row r="608" spans="1:20" ht="12.75" customHeight="1" outlineLevel="2">
      <c r="A608" s="63">
        <f t="shared" si="10"/>
        <v>0</v>
      </c>
      <c r="B608" s="121" t="s">
        <v>219</v>
      </c>
      <c r="C608" s="120" t="s">
        <v>220</v>
      </c>
      <c r="D608" s="65" t="s">
        <v>2288</v>
      </c>
      <c r="E608" s="53"/>
      <c r="F608" s="122">
        <v>1970</v>
      </c>
      <c r="G608" s="66" t="s">
        <v>1487</v>
      </c>
      <c r="H608" s="62" t="e">
        <f>IF(F608="","",IF(AND(G608="Руб.",$J$10=1),F608/#REF!,IF(G608="Руб.",F608,F608*$J$12)))</f>
        <v>#REF!</v>
      </c>
      <c r="I608" s="54" t="s">
        <v>1363</v>
      </c>
      <c r="L608" s="6"/>
      <c r="M608" s="152"/>
      <c r="N608" s="151"/>
      <c r="O608" s="150"/>
      <c r="P608" s="6"/>
      <c r="Q608" s="152"/>
      <c r="R608" s="6"/>
      <c r="S608" s="150"/>
      <c r="T608" s="6"/>
    </row>
    <row r="609" spans="1:20" ht="12.75" customHeight="1" outlineLevel="2">
      <c r="A609" s="63">
        <f t="shared" si="10"/>
        <v>0</v>
      </c>
      <c r="B609" s="121" t="s">
        <v>221</v>
      </c>
      <c r="C609" s="120" t="s">
        <v>222</v>
      </c>
      <c r="D609" s="65" t="s">
        <v>2288</v>
      </c>
      <c r="E609" s="53"/>
      <c r="F609" s="122">
        <v>19400</v>
      </c>
      <c r="G609" s="66" t="s">
        <v>1487</v>
      </c>
      <c r="H609" s="62" t="e">
        <f>IF(F609="","",IF(AND(G609="Руб.",$J$10=1),F609/#REF!,IF(G609="Руб.",F609,F609*$J$12)))</f>
        <v>#REF!</v>
      </c>
      <c r="I609" s="54" t="s">
        <v>1363</v>
      </c>
      <c r="L609" s="6"/>
      <c r="M609" s="152"/>
      <c r="N609" s="151"/>
      <c r="O609" s="150"/>
      <c r="P609" s="6"/>
      <c r="Q609" s="152"/>
      <c r="R609" s="6"/>
      <c r="S609" s="150"/>
      <c r="T609" s="6"/>
    </row>
    <row r="610" spans="1:20" ht="11.25" customHeight="1" outlineLevel="2">
      <c r="A610" s="63">
        <f t="shared" si="10"/>
        <v>0</v>
      </c>
      <c r="B610" s="121" t="s">
        <v>223</v>
      </c>
      <c r="C610" s="120" t="s">
        <v>224</v>
      </c>
      <c r="D610" s="65" t="s">
        <v>2288</v>
      </c>
      <c r="E610" s="53"/>
      <c r="F610" s="122">
        <v>25300</v>
      </c>
      <c r="G610" s="66" t="s">
        <v>1487</v>
      </c>
      <c r="H610" s="62" t="e">
        <f>IF(F610="","",IF(AND(G610="Руб.",$J$10=1),F610/#REF!,IF(G610="Руб.",F610,F610*$J$12)))</f>
        <v>#REF!</v>
      </c>
      <c r="I610" s="54" t="s">
        <v>1363</v>
      </c>
      <c r="L610" s="6"/>
      <c r="M610" s="152"/>
      <c r="N610" s="151"/>
      <c r="O610" s="150"/>
      <c r="P610" s="6"/>
      <c r="Q610" s="152"/>
      <c r="R610" s="6"/>
      <c r="S610" s="150"/>
      <c r="T610" s="6"/>
    </row>
    <row r="611" spans="1:20" ht="11.25" customHeight="1" outlineLevel="2">
      <c r="A611" s="63">
        <f t="shared" si="10"/>
        <v>0</v>
      </c>
      <c r="B611" s="121" t="s">
        <v>225</v>
      </c>
      <c r="C611" s="120" t="s">
        <v>226</v>
      </c>
      <c r="D611" s="65" t="s">
        <v>2288</v>
      </c>
      <c r="E611" s="53"/>
      <c r="F611" s="122">
        <v>21500</v>
      </c>
      <c r="G611" s="66" t="s">
        <v>1487</v>
      </c>
      <c r="H611" s="62" t="e">
        <f>IF(F611="","",IF(AND(G611="Руб.",$J$10=1),F611/#REF!,IF(G611="Руб.",F611,F611*$J$12)))</f>
        <v>#REF!</v>
      </c>
      <c r="I611" s="54" t="s">
        <v>1363</v>
      </c>
      <c r="L611" s="6"/>
      <c r="M611" s="152"/>
      <c r="N611" s="151"/>
      <c r="O611" s="150"/>
      <c r="P611" s="6"/>
      <c r="Q611" s="152"/>
      <c r="R611" s="6"/>
      <c r="S611" s="150"/>
      <c r="T611" s="6"/>
    </row>
    <row r="612" spans="1:20" ht="11.25" customHeight="1" outlineLevel="2">
      <c r="A612" s="63">
        <f t="shared" si="10"/>
        <v>0</v>
      </c>
      <c r="B612" s="121" t="s">
        <v>227</v>
      </c>
      <c r="C612" s="120" t="s">
        <v>228</v>
      </c>
      <c r="D612" s="65" t="s">
        <v>2288</v>
      </c>
      <c r="E612" s="53"/>
      <c r="F612" s="122">
        <v>27400</v>
      </c>
      <c r="G612" s="66" t="s">
        <v>1487</v>
      </c>
      <c r="H612" s="62" t="e">
        <f>IF(F612="","",IF(AND(G612="Руб.",$J$10=1),F612/#REF!,IF(G612="Руб.",F612,F612*$J$12)))</f>
        <v>#REF!</v>
      </c>
      <c r="I612" s="54" t="s">
        <v>1363</v>
      </c>
      <c r="L612" s="6"/>
      <c r="M612" s="152"/>
      <c r="N612" s="151"/>
      <c r="O612" s="150"/>
      <c r="P612" s="6"/>
      <c r="Q612" s="152"/>
      <c r="R612" s="6"/>
      <c r="S612" s="150"/>
      <c r="T612" s="6"/>
    </row>
    <row r="613" spans="1:20" ht="11.25" customHeight="1" outlineLevel="2">
      <c r="A613" s="63">
        <f t="shared" si="10"/>
        <v>0</v>
      </c>
      <c r="B613" s="121" t="s">
        <v>227</v>
      </c>
      <c r="C613" s="120" t="s">
        <v>229</v>
      </c>
      <c r="D613" s="65" t="s">
        <v>2288</v>
      </c>
      <c r="E613" s="53"/>
      <c r="F613" s="122">
        <v>21900</v>
      </c>
      <c r="G613" s="66" t="s">
        <v>1487</v>
      </c>
      <c r="H613" s="62" t="e">
        <f>IF(F613="","",IF(AND(G613="Руб.",$J$10=1),F613/#REF!,IF(G613="Руб.",F613,F613*$J$12)))</f>
        <v>#REF!</v>
      </c>
      <c r="I613" s="54" t="s">
        <v>1363</v>
      </c>
      <c r="L613" s="6"/>
      <c r="M613" s="152"/>
      <c r="N613" s="151"/>
      <c r="O613" s="150"/>
      <c r="P613" s="6"/>
      <c r="Q613" s="152"/>
      <c r="R613" s="6"/>
      <c r="S613" s="150"/>
      <c r="T613" s="6"/>
    </row>
    <row r="614" spans="1:20" ht="11.25" customHeight="1" outlineLevel="2">
      <c r="A614" s="63">
        <f t="shared" ref="A614:A677" si="11">IF(E614="",A613,A613+1)</f>
        <v>0</v>
      </c>
      <c r="B614" s="121" t="s">
        <v>230</v>
      </c>
      <c r="C614" s="120" t="s">
        <v>231</v>
      </c>
      <c r="D614" s="65" t="s">
        <v>2288</v>
      </c>
      <c r="E614" s="53"/>
      <c r="F614" s="122">
        <v>21600</v>
      </c>
      <c r="G614" s="66" t="s">
        <v>1487</v>
      </c>
      <c r="H614" s="62" t="e">
        <f>IF(F614="","",IF(AND(G614="Руб.",$J$10=1),F614/#REF!,IF(G614="Руб.",F614,F614*$J$12)))</f>
        <v>#REF!</v>
      </c>
      <c r="I614" s="54" t="s">
        <v>1363</v>
      </c>
      <c r="L614" s="6"/>
      <c r="M614" s="152"/>
      <c r="N614" s="151"/>
      <c r="O614" s="150"/>
      <c r="P614" s="6"/>
      <c r="Q614" s="152"/>
      <c r="R614" s="6"/>
      <c r="S614" s="150"/>
      <c r="T614" s="6"/>
    </row>
    <row r="615" spans="1:20" ht="11.25" customHeight="1" outlineLevel="2">
      <c r="A615" s="63">
        <f t="shared" si="11"/>
        <v>0</v>
      </c>
      <c r="B615" s="121" t="s">
        <v>232</v>
      </c>
      <c r="C615" s="120" t="s">
        <v>233</v>
      </c>
      <c r="D615" s="65" t="s">
        <v>2288</v>
      </c>
      <c r="E615" s="53"/>
      <c r="F615" s="122">
        <v>27500</v>
      </c>
      <c r="G615" s="66" t="s">
        <v>1487</v>
      </c>
      <c r="H615" s="62" t="e">
        <f>IF(F615="","",IF(AND(G615="Руб.",$J$10=1),F615/#REF!,IF(G615="Руб.",F615,F615*$J$12)))</f>
        <v>#REF!</v>
      </c>
      <c r="I615" s="54" t="s">
        <v>1363</v>
      </c>
      <c r="L615" s="6"/>
      <c r="M615" s="152"/>
      <c r="N615" s="151"/>
      <c r="O615" s="150"/>
      <c r="P615" s="6"/>
      <c r="Q615" s="152"/>
      <c r="R615" s="6"/>
      <c r="S615" s="150"/>
      <c r="T615" s="6"/>
    </row>
    <row r="616" spans="1:20" ht="11.25" customHeight="1" outlineLevel="2">
      <c r="A616" s="63">
        <f t="shared" si="11"/>
        <v>0</v>
      </c>
      <c r="B616" s="121" t="s">
        <v>234</v>
      </c>
      <c r="C616" s="120" t="s">
        <v>235</v>
      </c>
      <c r="D616" s="65" t="s">
        <v>2288</v>
      </c>
      <c r="E616" s="53"/>
      <c r="F616" s="123">
        <v>19600</v>
      </c>
      <c r="G616" s="66" t="s">
        <v>1487</v>
      </c>
      <c r="H616" s="62" t="e">
        <f>IF(F616="","",IF(AND(G616="Руб.",$J$10=1),F616/#REF!,IF(G616="Руб.",F616,F616*$J$12)))</f>
        <v>#REF!</v>
      </c>
      <c r="I616" s="54" t="s">
        <v>1363</v>
      </c>
      <c r="L616" s="6"/>
      <c r="M616" s="152"/>
      <c r="N616" s="151"/>
      <c r="O616" s="150"/>
      <c r="P616" s="6"/>
      <c r="Q616" s="152"/>
      <c r="R616" s="6"/>
      <c r="S616" s="150"/>
      <c r="T616" s="6"/>
    </row>
    <row r="617" spans="1:20" ht="11.25" customHeight="1" outlineLevel="2">
      <c r="A617" s="63">
        <f t="shared" si="11"/>
        <v>0</v>
      </c>
      <c r="B617" s="121" t="s">
        <v>236</v>
      </c>
      <c r="C617" s="120" t="s">
        <v>237</v>
      </c>
      <c r="D617" s="65" t="s">
        <v>2288</v>
      </c>
      <c r="E617" s="53"/>
      <c r="F617" s="123">
        <v>41800</v>
      </c>
      <c r="G617" s="66" t="s">
        <v>1487</v>
      </c>
      <c r="H617" s="62" t="e">
        <f>IF(F617="","",IF(AND(G617="Руб.",$J$10=1),F617/#REF!,IF(G617="Руб.",F617,F617*$J$12)))</f>
        <v>#REF!</v>
      </c>
      <c r="I617" s="54" t="s">
        <v>1363</v>
      </c>
      <c r="L617" s="6"/>
      <c r="M617" s="152"/>
      <c r="N617" s="151"/>
      <c r="O617" s="150"/>
      <c r="P617" s="6"/>
      <c r="Q617" s="152"/>
      <c r="R617" s="6"/>
      <c r="S617" s="150"/>
      <c r="T617" s="6"/>
    </row>
    <row r="618" spans="1:20" ht="11.25" customHeight="1" outlineLevel="2">
      <c r="A618" s="63">
        <f t="shared" si="11"/>
        <v>0</v>
      </c>
      <c r="B618" s="121" t="s">
        <v>238</v>
      </c>
      <c r="C618" s="120" t="s">
        <v>239</v>
      </c>
      <c r="D618" s="65" t="s">
        <v>2288</v>
      </c>
      <c r="E618" s="53"/>
      <c r="F618" s="123">
        <v>53800</v>
      </c>
      <c r="G618" s="66" t="s">
        <v>1487</v>
      </c>
      <c r="H618" s="62" t="e">
        <f>IF(F618="","",IF(AND(G618="Руб.",$J$10=1),F618/#REF!,IF(G618="Руб.",F618,F618*$J$12)))</f>
        <v>#REF!</v>
      </c>
      <c r="I618" s="54" t="s">
        <v>1363</v>
      </c>
      <c r="L618" s="6"/>
      <c r="M618" s="152"/>
      <c r="N618" s="151"/>
      <c r="O618" s="150"/>
      <c r="P618" s="6"/>
      <c r="Q618" s="152"/>
      <c r="R618" s="6"/>
      <c r="S618" s="150"/>
      <c r="T618" s="6"/>
    </row>
    <row r="619" spans="1:20" ht="11.25" customHeight="1" outlineLevel="2">
      <c r="A619" s="63">
        <f t="shared" si="11"/>
        <v>0</v>
      </c>
      <c r="B619" s="121" t="s">
        <v>240</v>
      </c>
      <c r="C619" s="120" t="s">
        <v>241</v>
      </c>
      <c r="D619" s="65" t="s">
        <v>2288</v>
      </c>
      <c r="E619" s="53"/>
      <c r="F619" s="122">
        <v>22400</v>
      </c>
      <c r="G619" s="66" t="s">
        <v>1487</v>
      </c>
      <c r="H619" s="62" t="e">
        <f>IF(F619="","",IF(AND(G619="Руб.",$J$10=1),F619/#REF!,IF(G619="Руб.",F619,F619*$J$12)))</f>
        <v>#REF!</v>
      </c>
      <c r="I619" s="54" t="s">
        <v>1363</v>
      </c>
      <c r="L619" s="6"/>
      <c r="M619" s="152"/>
      <c r="N619" s="151"/>
      <c r="O619" s="150"/>
      <c r="P619" s="6"/>
      <c r="Q619" s="152"/>
      <c r="R619" s="6"/>
      <c r="S619" s="150"/>
      <c r="T619" s="6"/>
    </row>
    <row r="620" spans="1:20" ht="11.25" customHeight="1" outlineLevel="2">
      <c r="A620" s="63">
        <f t="shared" si="11"/>
        <v>0</v>
      </c>
      <c r="B620" s="121" t="s">
        <v>242</v>
      </c>
      <c r="C620" s="120" t="s">
        <v>243</v>
      </c>
      <c r="D620" s="65" t="s">
        <v>2288</v>
      </c>
      <c r="E620" s="53"/>
      <c r="F620" s="122">
        <v>15800</v>
      </c>
      <c r="G620" s="66" t="s">
        <v>1487</v>
      </c>
      <c r="H620" s="62" t="e">
        <f>IF(F620="","",IF(AND(G620="Руб.",$J$10=1),F620/#REF!,IF(G620="Руб.",F620,F620*$J$12)))</f>
        <v>#REF!</v>
      </c>
      <c r="I620" s="54" t="s">
        <v>1363</v>
      </c>
      <c r="L620" s="6"/>
      <c r="M620" s="152"/>
      <c r="N620" s="151"/>
      <c r="O620" s="150"/>
      <c r="P620" s="6"/>
      <c r="Q620" s="152"/>
      <c r="R620" s="6"/>
      <c r="S620" s="150"/>
      <c r="T620" s="6"/>
    </row>
    <row r="621" spans="1:20" ht="11.25" customHeight="1" outlineLevel="2">
      <c r="A621" s="63">
        <f t="shared" si="11"/>
        <v>0</v>
      </c>
      <c r="B621" s="121" t="s">
        <v>244</v>
      </c>
      <c r="C621" s="120" t="s">
        <v>245</v>
      </c>
      <c r="D621" s="65" t="s">
        <v>2288</v>
      </c>
      <c r="E621" s="53"/>
      <c r="F621" s="122">
        <v>21700</v>
      </c>
      <c r="G621" s="66" t="s">
        <v>1487</v>
      </c>
      <c r="H621" s="62" t="e">
        <f>IF(F621="","",IF(AND(G621="Руб.",$J$10=1),F621/#REF!,IF(G621="Руб.",F621,F621*$J$12)))</f>
        <v>#REF!</v>
      </c>
      <c r="I621" s="54" t="s">
        <v>1363</v>
      </c>
      <c r="L621" s="6"/>
      <c r="M621" s="152"/>
      <c r="N621" s="151"/>
      <c r="O621" s="150"/>
      <c r="P621" s="6"/>
      <c r="Q621" s="152"/>
      <c r="R621" s="6"/>
      <c r="S621" s="150"/>
      <c r="T621" s="6"/>
    </row>
    <row r="622" spans="1:20" ht="11.25" customHeight="1" outlineLevel="2">
      <c r="A622" s="63">
        <f t="shared" si="11"/>
        <v>0</v>
      </c>
      <c r="B622" s="121" t="s">
        <v>246</v>
      </c>
      <c r="C622" s="120" t="s">
        <v>247</v>
      </c>
      <c r="D622" s="65" t="s">
        <v>2288</v>
      </c>
      <c r="E622" s="53"/>
      <c r="F622" s="122">
        <v>18600</v>
      </c>
      <c r="G622" s="66" t="s">
        <v>1487</v>
      </c>
      <c r="H622" s="62" t="e">
        <f>IF(F622="","",IF(AND(G622="Руб.",$J$10=1),F622/#REF!,IF(G622="Руб.",F622,F622*$J$12)))</f>
        <v>#REF!</v>
      </c>
      <c r="I622" s="54" t="s">
        <v>1363</v>
      </c>
      <c r="L622" s="6"/>
      <c r="M622" s="152"/>
      <c r="N622" s="151"/>
      <c r="O622" s="150"/>
      <c r="P622" s="6"/>
      <c r="Q622" s="152"/>
      <c r="R622" s="6"/>
      <c r="S622" s="150"/>
      <c r="T622" s="6"/>
    </row>
    <row r="623" spans="1:20" ht="11.25" customHeight="1" outlineLevel="1">
      <c r="A623" s="63">
        <f t="shared" si="11"/>
        <v>0</v>
      </c>
      <c r="B623" s="55"/>
      <c r="C623" s="23" t="s">
        <v>1241</v>
      </c>
      <c r="D623" s="65"/>
      <c r="E623" s="22" t="str">
        <f>IF(SUM(E624:E630)=0,"",0)</f>
        <v/>
      </c>
      <c r="F623" s="66" t="s">
        <v>2274</v>
      </c>
      <c r="G623" s="66"/>
      <c r="H623" s="62" t="str">
        <f>IF(F623="","",IF(AND(G623="Руб.",$J$10=1),F623/#REF!,IF(G623="Руб.",F623,F623*$J$12)))</f>
        <v/>
      </c>
      <c r="I623" s="54"/>
      <c r="L623" s="6"/>
      <c r="M623" s="152"/>
      <c r="N623" s="151"/>
      <c r="O623" s="150"/>
      <c r="P623" s="6"/>
      <c r="Q623" s="152"/>
      <c r="R623" s="6"/>
      <c r="S623" s="150"/>
      <c r="T623" s="6"/>
    </row>
    <row r="624" spans="1:20" ht="11.25" customHeight="1" outlineLevel="2">
      <c r="A624" s="63">
        <f t="shared" si="11"/>
        <v>0</v>
      </c>
      <c r="B624" s="67" t="s">
        <v>1081</v>
      </c>
      <c r="C624" s="61" t="s">
        <v>1082</v>
      </c>
      <c r="D624" s="65" t="s">
        <v>2288</v>
      </c>
      <c r="E624" s="53"/>
      <c r="F624" s="66">
        <v>948</v>
      </c>
      <c r="G624" s="66"/>
      <c r="H624" s="62">
        <f>IF(F624="","",IF(AND(G624="Руб.",$J$10=1),F624/#REF!,IF(G624="Руб.",F624,F624*$J$12)))</f>
        <v>948</v>
      </c>
      <c r="I624" s="54" t="s">
        <v>1361</v>
      </c>
      <c r="L624" s="6"/>
      <c r="M624" s="152"/>
      <c r="N624" s="151"/>
      <c r="O624" s="150"/>
      <c r="P624" s="6"/>
      <c r="Q624" s="152"/>
      <c r="R624" s="6"/>
      <c r="S624" s="150"/>
      <c r="T624" s="6"/>
    </row>
    <row r="625" spans="1:20" ht="11.25" customHeight="1" outlineLevel="2">
      <c r="A625" s="63">
        <f t="shared" si="11"/>
        <v>0</v>
      </c>
      <c r="B625" s="67" t="s">
        <v>1083</v>
      </c>
      <c r="C625" s="61" t="s">
        <v>1084</v>
      </c>
      <c r="D625" s="65" t="s">
        <v>2288</v>
      </c>
      <c r="E625" s="53"/>
      <c r="F625" s="66">
        <v>402</v>
      </c>
      <c r="G625" s="66"/>
      <c r="H625" s="62">
        <f>IF(F625="","",IF(AND(G625="Руб.",$J$10=1),F625/#REF!,IF(G625="Руб.",F625,F625*$J$12)))</f>
        <v>402</v>
      </c>
      <c r="I625" s="54" t="s">
        <v>1361</v>
      </c>
      <c r="L625" s="6"/>
      <c r="M625" s="152"/>
      <c r="N625" s="151"/>
      <c r="O625" s="150"/>
      <c r="P625" s="6"/>
      <c r="Q625" s="152"/>
      <c r="R625" s="6"/>
      <c r="S625" s="150"/>
      <c r="T625" s="6"/>
    </row>
    <row r="626" spans="1:20" ht="22.5" customHeight="1" outlineLevel="2">
      <c r="A626" s="63">
        <f t="shared" si="11"/>
        <v>0</v>
      </c>
      <c r="B626" s="67" t="s">
        <v>1085</v>
      </c>
      <c r="C626" s="61" t="s">
        <v>2806</v>
      </c>
      <c r="D626" s="65" t="s">
        <v>2288</v>
      </c>
      <c r="E626" s="53"/>
      <c r="F626" s="66">
        <v>690</v>
      </c>
      <c r="G626" s="66"/>
      <c r="H626" s="62">
        <f>IF(F626="","",IF(AND(G626="Руб.",$J$10=1),F626/#REF!,IF(G626="Руб.",F626,F626*$J$12)))</f>
        <v>690</v>
      </c>
      <c r="I626" s="54" t="s">
        <v>1361</v>
      </c>
      <c r="L626" s="6"/>
      <c r="M626" s="152"/>
      <c r="N626" s="151"/>
      <c r="O626" s="150"/>
      <c r="P626" s="6"/>
      <c r="Q626" s="152"/>
      <c r="R626" s="6"/>
      <c r="S626" s="150"/>
      <c r="T626" s="6"/>
    </row>
    <row r="627" spans="1:20" ht="22.5" customHeight="1" outlineLevel="2">
      <c r="A627" s="63">
        <f t="shared" si="11"/>
        <v>0</v>
      </c>
      <c r="B627" s="67" t="s">
        <v>2807</v>
      </c>
      <c r="C627" s="61" t="s">
        <v>2808</v>
      </c>
      <c r="D627" s="65" t="s">
        <v>2288</v>
      </c>
      <c r="E627" s="53"/>
      <c r="F627" s="66">
        <v>206</v>
      </c>
      <c r="G627" s="66"/>
      <c r="H627" s="62">
        <f>IF(F627="","",IF(AND(G627="Руб.",$J$10=1),F627/#REF!,IF(G627="Руб.",F627,F627*$J$12)))</f>
        <v>206</v>
      </c>
      <c r="I627" s="54" t="s">
        <v>1361</v>
      </c>
      <c r="L627" s="6"/>
      <c r="M627" s="152"/>
      <c r="N627" s="151"/>
      <c r="O627" s="150"/>
      <c r="P627" s="6"/>
      <c r="Q627" s="152"/>
      <c r="R627" s="6"/>
      <c r="S627" s="150"/>
      <c r="T627" s="6"/>
    </row>
    <row r="628" spans="1:20" ht="22.5" customHeight="1" outlineLevel="2">
      <c r="A628" s="63">
        <f t="shared" si="11"/>
        <v>0</v>
      </c>
      <c r="B628" s="67" t="s">
        <v>2809</v>
      </c>
      <c r="C628" s="61" t="s">
        <v>2810</v>
      </c>
      <c r="D628" s="65" t="s">
        <v>2288</v>
      </c>
      <c r="E628" s="53"/>
      <c r="F628" s="66">
        <v>162</v>
      </c>
      <c r="G628" s="66"/>
      <c r="H628" s="62">
        <f>IF(F628="","",IF(AND(G628="Руб.",$J$10=1),F628/#REF!,IF(G628="Руб.",F628,F628*$J$12)))</f>
        <v>162</v>
      </c>
      <c r="I628" s="54" t="s">
        <v>1361</v>
      </c>
      <c r="L628" s="6"/>
      <c r="M628" s="152"/>
      <c r="N628" s="151"/>
      <c r="O628" s="150"/>
      <c r="P628" s="6"/>
      <c r="Q628" s="152"/>
      <c r="R628" s="6"/>
      <c r="S628" s="150"/>
      <c r="T628" s="6"/>
    </row>
    <row r="629" spans="1:20" ht="11.25" customHeight="1" outlineLevel="2">
      <c r="A629" s="63">
        <f t="shared" si="11"/>
        <v>0</v>
      </c>
      <c r="B629" s="67" t="s">
        <v>2811</v>
      </c>
      <c r="C629" s="61" t="s">
        <v>2812</v>
      </c>
      <c r="D629" s="65" t="s">
        <v>2288</v>
      </c>
      <c r="E629" s="53"/>
      <c r="F629" s="66">
        <v>128</v>
      </c>
      <c r="G629" s="66"/>
      <c r="H629" s="62">
        <f>IF(F629="","",IF(AND(G629="Руб.",$J$10=1),F629/#REF!,IF(G629="Руб.",F629,F629*$J$12)))</f>
        <v>128</v>
      </c>
      <c r="I629" s="54" t="s">
        <v>1361</v>
      </c>
      <c r="L629" s="6"/>
      <c r="M629" s="152"/>
      <c r="N629" s="151"/>
      <c r="O629" s="150"/>
      <c r="P629" s="6"/>
      <c r="Q629" s="152"/>
      <c r="R629" s="6"/>
      <c r="S629" s="150"/>
      <c r="T629" s="6"/>
    </row>
    <row r="630" spans="1:20" ht="11.25" customHeight="1" outlineLevel="2">
      <c r="A630" s="63">
        <f t="shared" si="11"/>
        <v>0</v>
      </c>
      <c r="B630" s="67" t="s">
        <v>2813</v>
      </c>
      <c r="C630" s="61" t="s">
        <v>2814</v>
      </c>
      <c r="D630" s="65" t="s">
        <v>2288</v>
      </c>
      <c r="E630" s="53"/>
      <c r="F630" s="66">
        <v>47</v>
      </c>
      <c r="G630" s="66"/>
      <c r="H630" s="62">
        <f>IF(F630="","",IF(AND(G630="Руб.",$J$10=1),F630/#REF!,IF(G630="Руб.",F630,F630*$J$12)))</f>
        <v>47</v>
      </c>
      <c r="I630" s="54" t="s">
        <v>1361</v>
      </c>
      <c r="L630" s="6"/>
      <c r="M630" s="152"/>
      <c r="N630" s="151"/>
      <c r="O630" s="150"/>
      <c r="P630" s="6"/>
      <c r="Q630" s="152"/>
      <c r="R630" s="6"/>
      <c r="S630" s="150"/>
      <c r="T630" s="6"/>
    </row>
    <row r="631" spans="1:20" ht="11.25" customHeight="1" outlineLevel="1">
      <c r="A631" s="63">
        <f t="shared" si="11"/>
        <v>0</v>
      </c>
      <c r="B631" s="55"/>
      <c r="C631" s="23" t="s">
        <v>1243</v>
      </c>
      <c r="D631" s="65"/>
      <c r="E631" s="22" t="str">
        <f>IF(SUM(E632:E645)=0,"",0)</f>
        <v/>
      </c>
      <c r="F631" s="66" t="s">
        <v>2274</v>
      </c>
      <c r="G631" s="66"/>
      <c r="H631" s="62" t="str">
        <f>IF(F631="","",IF(AND(G631="Руб.",$J$10=1),F631/#REF!,IF(G631="Руб.",F631,F631*$J$12)))</f>
        <v/>
      </c>
      <c r="I631" s="54"/>
      <c r="L631" s="6"/>
      <c r="M631" s="152"/>
      <c r="N631" s="151"/>
      <c r="O631" s="150"/>
      <c r="P631" s="6"/>
      <c r="Q631" s="152"/>
      <c r="R631" s="6"/>
      <c r="S631" s="150"/>
      <c r="T631" s="6"/>
    </row>
    <row r="632" spans="1:20" ht="22.5" customHeight="1" outlineLevel="2">
      <c r="A632" s="63">
        <f t="shared" si="11"/>
        <v>0</v>
      </c>
      <c r="B632" s="67" t="s">
        <v>2057</v>
      </c>
      <c r="C632" s="61" t="s">
        <v>2483</v>
      </c>
      <c r="D632" s="65" t="s">
        <v>2288</v>
      </c>
      <c r="E632" s="53"/>
      <c r="F632" s="66">
        <v>28</v>
      </c>
      <c r="G632" s="66"/>
      <c r="H632" s="62">
        <f>IF(F632="","",IF(AND(G632="Руб.",$J$10=1),F632/#REF!,IF(G632="Руб.",F632,F632*$J$12)))</f>
        <v>28</v>
      </c>
      <c r="I632" s="54" t="s">
        <v>1361</v>
      </c>
      <c r="L632" s="6"/>
      <c r="M632" s="152"/>
      <c r="N632" s="151"/>
      <c r="O632" s="150"/>
      <c r="P632" s="6"/>
      <c r="Q632" s="152"/>
      <c r="R632" s="6"/>
      <c r="S632" s="150"/>
      <c r="T632" s="6"/>
    </row>
    <row r="633" spans="1:20" ht="22.5" customHeight="1" outlineLevel="2">
      <c r="A633" s="63">
        <f t="shared" si="11"/>
        <v>0</v>
      </c>
      <c r="B633" s="67" t="s">
        <v>2484</v>
      </c>
      <c r="C633" s="61" t="s">
        <v>2485</v>
      </c>
      <c r="D633" s="65" t="s">
        <v>2288</v>
      </c>
      <c r="E633" s="53"/>
      <c r="F633" s="66">
        <v>70</v>
      </c>
      <c r="G633" s="66"/>
      <c r="H633" s="62">
        <f>IF(F633="","",IF(AND(G633="Руб.",$J$10=1),F633/#REF!,IF(G633="Руб.",F633,F633*$J$12)))</f>
        <v>70</v>
      </c>
      <c r="I633" s="54" t="s">
        <v>1361</v>
      </c>
      <c r="L633" s="6"/>
      <c r="M633" s="152"/>
      <c r="N633" s="151"/>
      <c r="O633" s="150"/>
      <c r="P633" s="6"/>
      <c r="Q633" s="152"/>
      <c r="R633" s="6"/>
      <c r="S633" s="150"/>
      <c r="T633" s="6"/>
    </row>
    <row r="634" spans="1:20" ht="22.5" customHeight="1" outlineLevel="2">
      <c r="A634" s="63">
        <f t="shared" si="11"/>
        <v>0</v>
      </c>
      <c r="B634" s="67" t="s">
        <v>2486</v>
      </c>
      <c r="C634" s="61" t="s">
        <v>2487</v>
      </c>
      <c r="D634" s="65" t="s">
        <v>2288</v>
      </c>
      <c r="E634" s="53"/>
      <c r="F634" s="66">
        <v>42</v>
      </c>
      <c r="G634" s="66"/>
      <c r="H634" s="62">
        <f>IF(F634="","",IF(AND(G634="Руб.",$J$10=1),F634/#REF!,IF(G634="Руб.",F634,F634*$J$12)))</f>
        <v>42</v>
      </c>
      <c r="I634" s="54" t="s">
        <v>1361</v>
      </c>
      <c r="L634" s="6"/>
      <c r="M634" s="152"/>
      <c r="N634" s="151"/>
      <c r="O634" s="150"/>
      <c r="P634" s="6"/>
      <c r="Q634" s="152"/>
      <c r="R634" s="6"/>
      <c r="S634" s="150"/>
      <c r="T634" s="6"/>
    </row>
    <row r="635" spans="1:20" ht="22.5" customHeight="1" outlineLevel="2">
      <c r="A635" s="63">
        <f t="shared" si="11"/>
        <v>0</v>
      </c>
      <c r="B635" s="67" t="s">
        <v>1410</v>
      </c>
      <c r="C635" s="61" t="s">
        <v>3591</v>
      </c>
      <c r="D635" s="65" t="s">
        <v>2288</v>
      </c>
      <c r="E635" s="53"/>
      <c r="F635" s="66">
        <v>60</v>
      </c>
      <c r="G635" s="66"/>
      <c r="H635" s="62">
        <f>IF(F635="","",IF(AND(G635="Руб.",$J$10=1),F635/#REF!,IF(G635="Руб.",F635,F635*$J$12)))</f>
        <v>60</v>
      </c>
      <c r="I635" s="54" t="s">
        <v>1361</v>
      </c>
      <c r="L635" s="6"/>
      <c r="M635" s="152"/>
      <c r="N635" s="151"/>
      <c r="O635" s="150"/>
      <c r="P635" s="6"/>
      <c r="Q635" s="152"/>
      <c r="R635" s="6"/>
      <c r="S635" s="150"/>
      <c r="T635" s="6"/>
    </row>
    <row r="636" spans="1:20" ht="22.5" customHeight="1" outlineLevel="2">
      <c r="A636" s="63">
        <f t="shared" si="11"/>
        <v>0</v>
      </c>
      <c r="B636" s="67" t="s">
        <v>3592</v>
      </c>
      <c r="C636" s="61" t="s">
        <v>3593</v>
      </c>
      <c r="D636" s="65" t="s">
        <v>2288</v>
      </c>
      <c r="E636" s="53"/>
      <c r="F636" s="66">
        <v>19</v>
      </c>
      <c r="G636" s="66"/>
      <c r="H636" s="62">
        <f>IF(F636="","",IF(AND(G636="Руб.",$J$10=1),F636/#REF!,IF(G636="Руб.",F636,F636*$J$12)))</f>
        <v>19</v>
      </c>
      <c r="I636" s="54" t="s">
        <v>1361</v>
      </c>
      <c r="L636" s="6"/>
      <c r="M636" s="152"/>
      <c r="N636" s="151"/>
      <c r="O636" s="150"/>
      <c r="P636" s="6"/>
      <c r="Q636" s="152"/>
      <c r="R636" s="6"/>
      <c r="S636" s="150"/>
      <c r="T636" s="6"/>
    </row>
    <row r="637" spans="1:20" ht="22.5" customHeight="1" outlineLevel="2">
      <c r="A637" s="63">
        <f t="shared" si="11"/>
        <v>0</v>
      </c>
      <c r="B637" s="67" t="s">
        <v>3594</v>
      </c>
      <c r="C637" s="61" t="s">
        <v>4019</v>
      </c>
      <c r="D637" s="65" t="s">
        <v>2288</v>
      </c>
      <c r="E637" s="53"/>
      <c r="F637" s="66">
        <v>19</v>
      </c>
      <c r="G637" s="66"/>
      <c r="H637" s="62">
        <f>IF(F637="","",IF(AND(G637="Руб.",$J$10=1),F637/#REF!,IF(G637="Руб.",F637,F637*$J$12)))</f>
        <v>19</v>
      </c>
      <c r="I637" s="54" t="s">
        <v>1361</v>
      </c>
      <c r="L637" s="6"/>
      <c r="M637" s="152"/>
      <c r="N637" s="151"/>
      <c r="O637" s="150"/>
      <c r="P637" s="6"/>
      <c r="Q637" s="152"/>
      <c r="R637" s="6"/>
      <c r="S637" s="150"/>
      <c r="T637" s="6"/>
    </row>
    <row r="638" spans="1:20" ht="22.5" customHeight="1" outlineLevel="2">
      <c r="A638" s="63">
        <f t="shared" si="11"/>
        <v>0</v>
      </c>
      <c r="B638" s="67" t="s">
        <v>4020</v>
      </c>
      <c r="C638" s="61" t="s">
        <v>4037</v>
      </c>
      <c r="D638" s="65" t="s">
        <v>2288</v>
      </c>
      <c r="E638" s="53"/>
      <c r="F638" s="66">
        <v>36</v>
      </c>
      <c r="G638" s="66"/>
      <c r="H638" s="62">
        <f>IF(F638="","",IF(AND(G638="Руб.",$J$10=1),F638/#REF!,IF(G638="Руб.",F638,F638*$J$12)))</f>
        <v>36</v>
      </c>
      <c r="I638" s="54" t="s">
        <v>1361</v>
      </c>
      <c r="L638" s="6"/>
      <c r="M638" s="152"/>
      <c r="N638" s="151"/>
      <c r="O638" s="150"/>
      <c r="P638" s="6"/>
      <c r="Q638" s="152"/>
      <c r="R638" s="6"/>
      <c r="S638" s="150"/>
      <c r="T638" s="6"/>
    </row>
    <row r="639" spans="1:20" ht="22.5" customHeight="1" outlineLevel="2">
      <c r="A639" s="63">
        <f t="shared" si="11"/>
        <v>0</v>
      </c>
      <c r="B639" s="67" t="s">
        <v>4038</v>
      </c>
      <c r="C639" s="61" t="s">
        <v>4039</v>
      </c>
      <c r="D639" s="65" t="s">
        <v>2288</v>
      </c>
      <c r="E639" s="53"/>
      <c r="F639" s="66">
        <v>36</v>
      </c>
      <c r="G639" s="66"/>
      <c r="H639" s="62">
        <f>IF(F639="","",IF(AND(G639="Руб.",$J$10=1),F639/#REF!,IF(G639="Руб.",F639,F639*$J$12)))</f>
        <v>36</v>
      </c>
      <c r="I639" s="54" t="s">
        <v>1361</v>
      </c>
      <c r="L639" s="6"/>
      <c r="M639" s="152"/>
      <c r="N639" s="151"/>
      <c r="O639" s="150"/>
      <c r="P639" s="6"/>
      <c r="Q639" s="152"/>
      <c r="R639" s="6"/>
      <c r="S639" s="150"/>
      <c r="T639" s="6"/>
    </row>
    <row r="640" spans="1:20" ht="11.25" customHeight="1" outlineLevel="2">
      <c r="A640" s="63">
        <f t="shared" si="11"/>
        <v>0</v>
      </c>
      <c r="B640" s="67" t="s">
        <v>4040</v>
      </c>
      <c r="C640" s="61" t="s">
        <v>4041</v>
      </c>
      <c r="D640" s="65" t="s">
        <v>2288</v>
      </c>
      <c r="E640" s="53"/>
      <c r="F640" s="66">
        <v>400</v>
      </c>
      <c r="G640" s="66"/>
      <c r="H640" s="62">
        <f>IF(F640="","",IF(AND(G640="Руб.",$J$10=1),F640/#REF!,IF(G640="Руб.",F640,F640*$J$12)))</f>
        <v>400</v>
      </c>
      <c r="I640" s="54" t="s">
        <v>1361</v>
      </c>
      <c r="L640" s="6"/>
      <c r="M640" s="152"/>
      <c r="N640" s="151"/>
      <c r="O640" s="150"/>
      <c r="P640" s="6"/>
      <c r="Q640" s="152"/>
      <c r="R640" s="6"/>
      <c r="S640" s="150"/>
      <c r="T640" s="6"/>
    </row>
    <row r="641" spans="1:20" ht="11.25" customHeight="1" outlineLevel="2">
      <c r="A641" s="63">
        <f t="shared" si="11"/>
        <v>0</v>
      </c>
      <c r="B641" s="67" t="s">
        <v>4042</v>
      </c>
      <c r="C641" s="61" t="s">
        <v>4043</v>
      </c>
      <c r="D641" s="65" t="s">
        <v>2288</v>
      </c>
      <c r="E641" s="53"/>
      <c r="F641" s="66">
        <v>430</v>
      </c>
      <c r="G641" s="66"/>
      <c r="H641" s="62">
        <f>IF(F641="","",IF(AND(G641="Руб.",$J$10=1),F641/#REF!,IF(G641="Руб.",F641,F641*$J$12)))</f>
        <v>430</v>
      </c>
      <c r="I641" s="54" t="s">
        <v>1361</v>
      </c>
      <c r="L641" s="6"/>
      <c r="M641" s="152"/>
      <c r="N641" s="151"/>
      <c r="O641" s="150"/>
      <c r="P641" s="6"/>
      <c r="Q641" s="152"/>
      <c r="R641" s="6"/>
      <c r="S641" s="150"/>
      <c r="T641" s="6"/>
    </row>
    <row r="642" spans="1:20" ht="11.25" customHeight="1" outlineLevel="2">
      <c r="A642" s="63">
        <f t="shared" si="11"/>
        <v>0</v>
      </c>
      <c r="B642" s="67" t="s">
        <v>4044</v>
      </c>
      <c r="C642" s="61" t="s">
        <v>4045</v>
      </c>
      <c r="D642" s="65" t="s">
        <v>2288</v>
      </c>
      <c r="E642" s="53"/>
      <c r="F642" s="66">
        <v>600</v>
      </c>
      <c r="G642" s="66"/>
      <c r="H642" s="62">
        <f>IF(F642="","",IF(AND(G642="Руб.",$J$10=1),F642/#REF!,IF(G642="Руб.",F642,F642*$J$12)))</f>
        <v>600</v>
      </c>
      <c r="I642" s="54" t="s">
        <v>1361</v>
      </c>
      <c r="L642" s="6"/>
      <c r="M642" s="152"/>
      <c r="N642" s="151"/>
      <c r="O642" s="150"/>
      <c r="P642" s="6"/>
      <c r="Q642" s="152"/>
      <c r="R642" s="6"/>
      <c r="S642" s="150"/>
      <c r="T642" s="6"/>
    </row>
    <row r="643" spans="1:20" ht="11.25" customHeight="1" outlineLevel="2">
      <c r="A643" s="63">
        <f t="shared" si="11"/>
        <v>0</v>
      </c>
      <c r="B643" s="67" t="s">
        <v>4046</v>
      </c>
      <c r="C643" s="61" t="s">
        <v>4047</v>
      </c>
      <c r="D643" s="65" t="s">
        <v>2288</v>
      </c>
      <c r="E643" s="53"/>
      <c r="F643" s="66">
        <v>700</v>
      </c>
      <c r="G643" s="66"/>
      <c r="H643" s="62">
        <f>IF(F643="","",IF(AND(G643="Руб.",$J$10=1),F643/#REF!,IF(G643="Руб.",F643,F643*$J$12)))</f>
        <v>700</v>
      </c>
      <c r="I643" s="54" t="s">
        <v>1361</v>
      </c>
      <c r="L643" s="6"/>
      <c r="M643" s="152"/>
      <c r="N643" s="151"/>
      <c r="O643" s="150"/>
      <c r="P643" s="6"/>
      <c r="Q643" s="152"/>
      <c r="R643" s="6"/>
      <c r="S643" s="150"/>
      <c r="T643" s="6"/>
    </row>
    <row r="644" spans="1:20" ht="11.25" customHeight="1" outlineLevel="2">
      <c r="A644" s="63">
        <f t="shared" si="11"/>
        <v>0</v>
      </c>
      <c r="B644" s="67" t="s">
        <v>4048</v>
      </c>
      <c r="C644" s="61" t="s">
        <v>4049</v>
      </c>
      <c r="D644" s="65" t="s">
        <v>2288</v>
      </c>
      <c r="E644" s="53"/>
      <c r="F644" s="66">
        <v>760</v>
      </c>
      <c r="G644" s="66"/>
      <c r="H644" s="62">
        <f>IF(F644="","",IF(AND(G644="Руб.",$J$10=1),F644/#REF!,IF(G644="Руб.",F644,F644*$J$12)))</f>
        <v>760</v>
      </c>
      <c r="I644" s="54" t="s">
        <v>1361</v>
      </c>
      <c r="L644" s="6"/>
      <c r="M644" s="152"/>
      <c r="N644" s="151"/>
      <c r="O644" s="150"/>
      <c r="P644" s="6"/>
      <c r="Q644" s="152"/>
      <c r="R644" s="6"/>
      <c r="S644" s="150"/>
      <c r="T644" s="6"/>
    </row>
    <row r="645" spans="1:20" ht="11.25" customHeight="1" outlineLevel="2">
      <c r="A645" s="63">
        <f t="shared" si="11"/>
        <v>0</v>
      </c>
      <c r="B645" s="67" t="s">
        <v>4050</v>
      </c>
      <c r="C645" s="61" t="s">
        <v>4051</v>
      </c>
      <c r="D645" s="65" t="s">
        <v>2288</v>
      </c>
      <c r="E645" s="53"/>
      <c r="F645" s="66">
        <v>980</v>
      </c>
      <c r="G645" s="66"/>
      <c r="H645" s="62">
        <f>IF(F645="","",IF(AND(G645="Руб.",$J$10=1),F645/#REF!,IF(G645="Руб.",F645,F645*$J$12)))</f>
        <v>980</v>
      </c>
      <c r="I645" s="54" t="s">
        <v>1361</v>
      </c>
      <c r="L645" s="6"/>
      <c r="M645" s="152"/>
      <c r="N645" s="151"/>
      <c r="O645" s="150"/>
      <c r="P645" s="6"/>
      <c r="Q645" s="152"/>
      <c r="R645" s="6"/>
      <c r="S645" s="150"/>
      <c r="T645" s="6"/>
    </row>
    <row r="646" spans="1:20" ht="11.25" customHeight="1" outlineLevel="1">
      <c r="A646" s="63">
        <f t="shared" si="11"/>
        <v>0</v>
      </c>
      <c r="B646" s="55"/>
      <c r="C646" s="43" t="s">
        <v>3830</v>
      </c>
      <c r="D646" s="65"/>
      <c r="E646" s="22" t="str">
        <f>IF(SUM(E647:E648)=0,"",0)</f>
        <v/>
      </c>
      <c r="F646" s="66" t="s">
        <v>2274</v>
      </c>
      <c r="G646" s="66"/>
      <c r="H646" s="62" t="str">
        <f>IF(F646="","",IF(AND(G646="Руб.",$J$10=1),F646/#REF!,IF(G646="Руб.",F646,F646*$J$12)))</f>
        <v/>
      </c>
      <c r="I646" s="54"/>
      <c r="L646" s="6"/>
      <c r="M646" s="152"/>
      <c r="N646" s="151"/>
      <c r="O646" s="150"/>
      <c r="P646" s="6"/>
      <c r="Q646" s="152"/>
      <c r="R646" s="6"/>
      <c r="S646" s="150"/>
      <c r="T646" s="6"/>
    </row>
    <row r="647" spans="1:20" ht="12" customHeight="1" outlineLevel="2">
      <c r="A647" s="63">
        <f t="shared" si="11"/>
        <v>0</v>
      </c>
      <c r="B647" s="72" t="s">
        <v>3833</v>
      </c>
      <c r="C647" s="64" t="s">
        <v>3831</v>
      </c>
      <c r="D647" s="65" t="s">
        <v>2288</v>
      </c>
      <c r="E647" s="53"/>
      <c r="F647" s="73">
        <v>14</v>
      </c>
      <c r="G647" s="73"/>
      <c r="H647" s="62">
        <f>IF(F647="","",IF(AND(G647="Руб.",$J$10=1),F647/#REF!,IF(G647="Руб.",F647,F647*$J$12)))</f>
        <v>14</v>
      </c>
      <c r="I647" s="71" t="s">
        <v>1362</v>
      </c>
      <c r="L647" s="6"/>
      <c r="M647" s="152"/>
      <c r="N647" s="151"/>
      <c r="O647" s="150"/>
      <c r="P647" s="6"/>
      <c r="Q647" s="152"/>
      <c r="R647" s="6"/>
      <c r="S647" s="150"/>
      <c r="T647" s="6"/>
    </row>
    <row r="648" spans="1:20" ht="12" customHeight="1" outlineLevel="2">
      <c r="A648" s="63">
        <f t="shared" si="11"/>
        <v>0</v>
      </c>
      <c r="B648" s="72" t="s">
        <v>3834</v>
      </c>
      <c r="C648" s="64" t="s">
        <v>3832</v>
      </c>
      <c r="D648" s="65" t="s">
        <v>2288</v>
      </c>
      <c r="E648" s="53"/>
      <c r="F648" s="73">
        <v>27</v>
      </c>
      <c r="G648" s="73"/>
      <c r="H648" s="62">
        <f>IF(F648="","",IF(AND(G648="Руб.",$J$10=1),F648/#REF!,IF(G648="Руб.",F648,F648*$J$12)))</f>
        <v>27</v>
      </c>
      <c r="I648" s="71" t="s">
        <v>1362</v>
      </c>
      <c r="L648" s="6"/>
      <c r="M648" s="152"/>
      <c r="N648" s="151"/>
      <c r="O648" s="150"/>
      <c r="P648" s="6"/>
      <c r="Q648" s="152"/>
      <c r="R648" s="6"/>
      <c r="S648" s="150"/>
      <c r="T648" s="6"/>
    </row>
    <row r="649" spans="1:20" ht="11.25" customHeight="1" outlineLevel="1">
      <c r="A649" s="63">
        <f t="shared" si="11"/>
        <v>0</v>
      </c>
      <c r="B649" s="55"/>
      <c r="C649" s="23" t="s">
        <v>1546</v>
      </c>
      <c r="D649" s="65"/>
      <c r="E649" s="22" t="str">
        <f>IF(SUM(E650:E663)=0,"",0)</f>
        <v/>
      </c>
      <c r="F649" s="66" t="s">
        <v>2274</v>
      </c>
      <c r="G649" s="66"/>
      <c r="H649" s="62" t="str">
        <f>IF(F649="","",IF(AND(G649="Руб.",$J$10=1),F649/#REF!,IF(G649="Руб.",F649,F649*$J$12)))</f>
        <v/>
      </c>
      <c r="I649" s="54"/>
      <c r="L649" s="6"/>
      <c r="M649" s="152"/>
      <c r="N649" s="151"/>
      <c r="O649" s="150"/>
      <c r="P649" s="6"/>
      <c r="Q649" s="152"/>
      <c r="R649" s="6"/>
      <c r="S649" s="150"/>
      <c r="T649" s="6"/>
    </row>
    <row r="650" spans="1:20" ht="11.25" customHeight="1" outlineLevel="2">
      <c r="A650" s="63">
        <f t="shared" si="11"/>
        <v>0</v>
      </c>
      <c r="B650" s="121" t="s">
        <v>1653</v>
      </c>
      <c r="C650" s="121" t="s">
        <v>1654</v>
      </c>
      <c r="D650" s="65" t="s">
        <v>2288</v>
      </c>
      <c r="E650" s="53"/>
      <c r="F650" s="122">
        <v>4130</v>
      </c>
      <c r="G650" s="66" t="s">
        <v>1487</v>
      </c>
      <c r="H650" s="62" t="e">
        <f>IF(F650="","",IF(AND(G650="Руб.",$J$10=1),F650/#REF!,IF(G650="Руб.",F650,F650*$J$12)))</f>
        <v>#REF!</v>
      </c>
      <c r="I650" s="54" t="s">
        <v>1363</v>
      </c>
      <c r="L650" s="6"/>
      <c r="M650" s="152"/>
      <c r="N650" s="151"/>
      <c r="O650" s="150"/>
      <c r="P650" s="6"/>
      <c r="Q650" s="152"/>
      <c r="R650" s="6"/>
      <c r="S650" s="150"/>
      <c r="T650" s="6"/>
    </row>
    <row r="651" spans="1:20" ht="11.25" customHeight="1" outlineLevel="2">
      <c r="A651" s="63">
        <f t="shared" si="11"/>
        <v>0</v>
      </c>
      <c r="B651" s="121" t="s">
        <v>1655</v>
      </c>
      <c r="C651" s="121" t="s">
        <v>3003</v>
      </c>
      <c r="D651" s="65" t="s">
        <v>2288</v>
      </c>
      <c r="E651" s="53"/>
      <c r="F651" s="123">
        <v>6200</v>
      </c>
      <c r="G651" s="66" t="s">
        <v>1487</v>
      </c>
      <c r="H651" s="62" t="e">
        <f>IF(F651="","",IF(AND(G651="Руб.",$J$10=1),F651/#REF!,IF(G651="Руб.",F651,F651*$J$12)))</f>
        <v>#REF!</v>
      </c>
      <c r="I651" s="54" t="s">
        <v>1363</v>
      </c>
      <c r="L651" s="6"/>
      <c r="M651" s="152"/>
      <c r="N651" s="151"/>
      <c r="O651" s="150"/>
      <c r="P651" s="6"/>
      <c r="Q651" s="152"/>
      <c r="R651" s="6"/>
      <c r="S651" s="150"/>
      <c r="T651" s="6"/>
    </row>
    <row r="652" spans="1:20" ht="11.25" customHeight="1" outlineLevel="2">
      <c r="A652" s="63">
        <f t="shared" si="11"/>
        <v>0</v>
      </c>
      <c r="B652" s="121" t="s">
        <v>1656</v>
      </c>
      <c r="C652" s="121" t="s">
        <v>1657</v>
      </c>
      <c r="D652" s="65" t="s">
        <v>2288</v>
      </c>
      <c r="E652" s="53"/>
      <c r="F652" s="122">
        <v>12750</v>
      </c>
      <c r="G652" s="66" t="s">
        <v>1487</v>
      </c>
      <c r="H652" s="62" t="e">
        <f>IF(F652="","",IF(AND(G652="Руб.",$J$10=1),F652/#REF!,IF(G652="Руб.",F652,F652*$J$12)))</f>
        <v>#REF!</v>
      </c>
      <c r="I652" s="54" t="s">
        <v>1363</v>
      </c>
      <c r="L652" s="6"/>
      <c r="M652" s="152"/>
      <c r="N652" s="151"/>
      <c r="O652" s="150"/>
      <c r="P652" s="6"/>
      <c r="Q652" s="152"/>
      <c r="R652" s="6"/>
      <c r="S652" s="150"/>
      <c r="T652" s="6"/>
    </row>
    <row r="653" spans="1:20" ht="11.25" customHeight="1" outlineLevel="2">
      <c r="A653" s="63">
        <f t="shared" si="11"/>
        <v>0</v>
      </c>
      <c r="B653" s="121" t="s">
        <v>3259</v>
      </c>
      <c r="C653" s="121" t="s">
        <v>3260</v>
      </c>
      <c r="D653" s="65" t="s">
        <v>2288</v>
      </c>
      <c r="E653" s="53"/>
      <c r="F653" s="122">
        <v>11200</v>
      </c>
      <c r="G653" s="66" t="s">
        <v>1487</v>
      </c>
      <c r="H653" s="62" t="e">
        <f>IF(F653="","",IF(AND(G653="Руб.",$J$10=1),F653/#REF!,IF(G653="Руб.",F653,F653*$J$12)))</f>
        <v>#REF!</v>
      </c>
      <c r="I653" s="54" t="s">
        <v>1363</v>
      </c>
      <c r="L653" s="6"/>
      <c r="M653" s="152"/>
      <c r="N653" s="151"/>
      <c r="O653" s="150"/>
      <c r="P653" s="6"/>
      <c r="Q653" s="152"/>
      <c r="R653" s="6"/>
      <c r="S653" s="150"/>
      <c r="T653" s="6"/>
    </row>
    <row r="654" spans="1:20" ht="11.25" customHeight="1" outlineLevel="2">
      <c r="A654" s="63">
        <f t="shared" si="11"/>
        <v>0</v>
      </c>
      <c r="B654" s="121" t="s">
        <v>1571</v>
      </c>
      <c r="C654" s="121" t="s">
        <v>1572</v>
      </c>
      <c r="D654" s="65" t="s">
        <v>2288</v>
      </c>
      <c r="E654" s="53"/>
      <c r="F654" s="122">
        <v>3750</v>
      </c>
      <c r="G654" s="66" t="s">
        <v>1487</v>
      </c>
      <c r="H654" s="62" t="e">
        <f>IF(F654="","",IF(AND(G654="Руб.",$J$10=1),F654/#REF!,IF(G654="Руб.",F654,F654*$J$12)))</f>
        <v>#REF!</v>
      </c>
      <c r="I654" s="54" t="s">
        <v>1363</v>
      </c>
      <c r="L654" s="6"/>
      <c r="M654" s="152"/>
      <c r="N654" s="151"/>
      <c r="O654" s="150"/>
      <c r="P654" s="6"/>
      <c r="Q654" s="152"/>
      <c r="R654" s="6"/>
      <c r="S654" s="150"/>
      <c r="T654" s="6"/>
    </row>
    <row r="655" spans="1:20" ht="11.25" customHeight="1" outlineLevel="2">
      <c r="A655" s="63">
        <f t="shared" si="11"/>
        <v>0</v>
      </c>
      <c r="B655" s="121" t="s">
        <v>1573</v>
      </c>
      <c r="C655" s="121" t="s">
        <v>256</v>
      </c>
      <c r="D655" s="65" t="s">
        <v>2288</v>
      </c>
      <c r="E655" s="53"/>
      <c r="F655" s="122">
        <v>4840</v>
      </c>
      <c r="G655" s="66" t="s">
        <v>1487</v>
      </c>
      <c r="H655" s="62" t="e">
        <f>IF(F655="","",IF(AND(G655="Руб.",$J$10=1),F655/#REF!,IF(G655="Руб.",F655,F655*$J$12)))</f>
        <v>#REF!</v>
      </c>
      <c r="I655" s="54" t="s">
        <v>1363</v>
      </c>
      <c r="L655" s="6"/>
      <c r="M655" s="152"/>
      <c r="N655" s="151"/>
      <c r="O655" s="150"/>
      <c r="P655" s="6"/>
      <c r="Q655" s="152"/>
      <c r="R655" s="6"/>
      <c r="S655" s="150"/>
      <c r="T655" s="6"/>
    </row>
    <row r="656" spans="1:20" ht="11.25" customHeight="1" outlineLevel="2">
      <c r="A656" s="63">
        <f t="shared" si="11"/>
        <v>0</v>
      </c>
      <c r="B656" s="121" t="s">
        <v>3009</v>
      </c>
      <c r="C656" s="121" t="s">
        <v>3004</v>
      </c>
      <c r="D656" s="65" t="s">
        <v>2288</v>
      </c>
      <c r="E656" s="53"/>
      <c r="F656" s="123">
        <v>9800</v>
      </c>
      <c r="G656" s="66" t="s">
        <v>1487</v>
      </c>
      <c r="H656" s="62" t="e">
        <f>IF(F656="","",IF(AND(G656="Руб.",$J$10=1),F656/#REF!,IF(G656="Руб.",F656,F656*$J$12)))</f>
        <v>#REF!</v>
      </c>
      <c r="I656" s="54" t="s">
        <v>1363</v>
      </c>
      <c r="L656" s="6"/>
      <c r="M656" s="152"/>
      <c r="N656" s="151"/>
      <c r="O656" s="150"/>
      <c r="P656" s="6"/>
      <c r="Q656" s="152"/>
      <c r="R656" s="6"/>
      <c r="S656" s="150"/>
      <c r="T656" s="6"/>
    </row>
    <row r="657" spans="1:20" ht="11.25" customHeight="1" outlineLevel="2">
      <c r="A657" s="63">
        <f t="shared" si="11"/>
        <v>0</v>
      </c>
      <c r="B657" s="121" t="s">
        <v>3010</v>
      </c>
      <c r="C657" s="121" t="s">
        <v>3005</v>
      </c>
      <c r="D657" s="65" t="s">
        <v>2288</v>
      </c>
      <c r="E657" s="53"/>
      <c r="F657" s="123">
        <v>12820</v>
      </c>
      <c r="G657" s="66" t="s">
        <v>1487</v>
      </c>
      <c r="H657" s="62" t="e">
        <f>IF(F657="","",IF(AND(G657="Руб.",$J$10=1),F657/#REF!,IF(G657="Руб.",F657,F657*$J$12)))</f>
        <v>#REF!</v>
      </c>
      <c r="I657" s="54" t="s">
        <v>1363</v>
      </c>
      <c r="L657" s="6"/>
      <c r="M657" s="152"/>
      <c r="N657" s="151"/>
      <c r="O657" s="150"/>
      <c r="P657" s="6"/>
      <c r="Q657" s="152"/>
      <c r="R657" s="6"/>
      <c r="S657" s="150"/>
      <c r="T657" s="6"/>
    </row>
    <row r="658" spans="1:20" ht="11.25" customHeight="1" outlineLevel="2">
      <c r="A658" s="63">
        <f t="shared" si="11"/>
        <v>0</v>
      </c>
      <c r="B658" s="121" t="s">
        <v>1658</v>
      </c>
      <c r="C658" s="154" t="s">
        <v>1659</v>
      </c>
      <c r="D658" s="65" t="s">
        <v>2288</v>
      </c>
      <c r="E658" s="53"/>
      <c r="F658" s="122">
        <v>25780</v>
      </c>
      <c r="G658" s="66" t="s">
        <v>1487</v>
      </c>
      <c r="H658" s="62" t="e">
        <f>IF(F658="","",IF(AND(G658="Руб.",$J$10=1),F658/#REF!,IF(G658="Руб.",F658,F658*$J$12)))</f>
        <v>#REF!</v>
      </c>
      <c r="I658" s="54" t="s">
        <v>1363</v>
      </c>
      <c r="L658" s="6"/>
      <c r="M658" s="152"/>
      <c r="N658" s="151"/>
      <c r="O658" s="150"/>
      <c r="P658" s="6"/>
      <c r="Q658" s="152"/>
      <c r="R658" s="6"/>
      <c r="S658" s="150"/>
      <c r="T658" s="6"/>
    </row>
    <row r="659" spans="1:20" ht="11.25" customHeight="1" outlineLevel="2">
      <c r="A659" s="63">
        <f t="shared" si="11"/>
        <v>0</v>
      </c>
      <c r="B659" s="154" t="s">
        <v>1660</v>
      </c>
      <c r="C659" s="121" t="s">
        <v>1661</v>
      </c>
      <c r="D659" s="65" t="s">
        <v>2288</v>
      </c>
      <c r="E659" s="53"/>
      <c r="F659" s="122">
        <v>4150</v>
      </c>
      <c r="G659" s="66" t="s">
        <v>1487</v>
      </c>
      <c r="H659" s="62" t="e">
        <f>IF(F659="","",IF(AND(G659="Руб.",$J$10=1),F659/#REF!,IF(G659="Руб.",F659,F659*$J$12)))</f>
        <v>#REF!</v>
      </c>
      <c r="I659" s="54" t="s">
        <v>1363</v>
      </c>
      <c r="L659" s="6"/>
      <c r="M659" s="152"/>
      <c r="N659" s="151"/>
      <c r="O659" s="150"/>
      <c r="P659" s="6"/>
      <c r="Q659" s="152"/>
      <c r="R659" s="6"/>
      <c r="S659" s="150"/>
      <c r="T659" s="6"/>
    </row>
    <row r="660" spans="1:20" ht="11.25" customHeight="1" outlineLevel="2">
      <c r="A660" s="63">
        <f t="shared" si="11"/>
        <v>0</v>
      </c>
      <c r="B660" s="121" t="s">
        <v>3011</v>
      </c>
      <c r="C660" s="121" t="s">
        <v>3006</v>
      </c>
      <c r="D660" s="65" t="s">
        <v>2288</v>
      </c>
      <c r="E660" s="53"/>
      <c r="F660" s="123">
        <v>6340</v>
      </c>
      <c r="G660" s="66" t="s">
        <v>1487</v>
      </c>
      <c r="H660" s="62" t="e">
        <f>IF(F660="","",IF(AND(G660="Руб.",$J$10=1),F660/#REF!,IF(G660="Руб.",F660,F660*$J$12)))</f>
        <v>#REF!</v>
      </c>
      <c r="I660" s="54" t="s">
        <v>1363</v>
      </c>
      <c r="L660" s="6"/>
      <c r="M660" s="152"/>
      <c r="N660" s="151"/>
      <c r="O660" s="150"/>
      <c r="P660" s="6"/>
      <c r="Q660" s="152"/>
      <c r="R660" s="6"/>
      <c r="S660" s="150"/>
      <c r="T660" s="6"/>
    </row>
    <row r="661" spans="1:20" ht="11.25" customHeight="1" outlineLevel="2">
      <c r="A661" s="63">
        <f t="shared" si="11"/>
        <v>0</v>
      </c>
      <c r="B661" s="121" t="s">
        <v>3257</v>
      </c>
      <c r="C661" s="121" t="s">
        <v>3258</v>
      </c>
      <c r="D661" s="65" t="s">
        <v>2288</v>
      </c>
      <c r="E661" s="53"/>
      <c r="F661" s="122">
        <v>4750</v>
      </c>
      <c r="G661" s="66" t="s">
        <v>1487</v>
      </c>
      <c r="H661" s="62" t="e">
        <f>IF(F661="","",IF(AND(G661="Руб.",$J$10=1),F661/#REF!,IF(G661="Руб.",F661,F661*$J$12)))</f>
        <v>#REF!</v>
      </c>
      <c r="I661" s="54" t="s">
        <v>1363</v>
      </c>
      <c r="L661" s="6"/>
      <c r="M661" s="152"/>
      <c r="N661" s="151"/>
      <c r="O661" s="150"/>
      <c r="P661" s="6"/>
      <c r="Q661" s="152"/>
      <c r="R661" s="6"/>
      <c r="S661" s="150"/>
      <c r="T661" s="6"/>
    </row>
    <row r="662" spans="1:20" ht="11.25" customHeight="1" outlineLevel="2">
      <c r="A662" s="63">
        <f t="shared" si="11"/>
        <v>0</v>
      </c>
      <c r="B662" s="121" t="s">
        <v>257</v>
      </c>
      <c r="C662" s="121" t="s">
        <v>3007</v>
      </c>
      <c r="D662" s="65" t="s">
        <v>2288</v>
      </c>
      <c r="E662" s="53"/>
      <c r="F662" s="122">
        <v>3950</v>
      </c>
      <c r="G662" s="66" t="s">
        <v>1487</v>
      </c>
      <c r="H662" s="62" t="e">
        <f>IF(F662="","",IF(AND(G662="Руб.",$J$10=1),F662/#REF!,IF(G662="Руб.",F662,F662*$J$12)))</f>
        <v>#REF!</v>
      </c>
      <c r="I662" s="54" t="s">
        <v>1363</v>
      </c>
      <c r="L662" s="6"/>
      <c r="M662" s="152"/>
      <c r="N662" s="151"/>
      <c r="O662" s="150"/>
      <c r="P662" s="6"/>
      <c r="Q662" s="152"/>
      <c r="R662" s="6"/>
      <c r="S662" s="150"/>
      <c r="T662" s="6"/>
    </row>
    <row r="663" spans="1:20" ht="11.25" customHeight="1" outlineLevel="2">
      <c r="A663" s="63">
        <f t="shared" si="11"/>
        <v>0</v>
      </c>
      <c r="B663" s="121" t="s">
        <v>3012</v>
      </c>
      <c r="C663" s="121" t="s">
        <v>3008</v>
      </c>
      <c r="D663" s="65" t="s">
        <v>2288</v>
      </c>
      <c r="E663" s="53"/>
      <c r="F663" s="122">
        <v>21500</v>
      </c>
      <c r="G663" s="66" t="s">
        <v>1487</v>
      </c>
      <c r="H663" s="62" t="e">
        <f>IF(F663="","",IF(AND(G663="Руб.",$J$10=1),F663/#REF!,IF(G663="Руб.",F663,F663*$J$12)))</f>
        <v>#REF!</v>
      </c>
      <c r="I663" s="54" t="s">
        <v>1363</v>
      </c>
      <c r="L663" s="6"/>
      <c r="M663" s="152"/>
      <c r="N663" s="151"/>
      <c r="O663" s="150"/>
      <c r="P663" s="6"/>
      <c r="Q663" s="152"/>
      <c r="R663" s="6"/>
      <c r="S663" s="150"/>
      <c r="T663" s="6"/>
    </row>
    <row r="664" spans="1:20" ht="11.25" customHeight="1" outlineLevel="1">
      <c r="A664" s="63">
        <f t="shared" si="11"/>
        <v>0</v>
      </c>
      <c r="B664" s="55"/>
      <c r="C664" s="23" t="s">
        <v>1244</v>
      </c>
      <c r="D664" s="65"/>
      <c r="E664" s="22" t="str">
        <f>IF(SUM(E665:E666)=0,"",0)</f>
        <v/>
      </c>
      <c r="F664" s="66" t="s">
        <v>2274</v>
      </c>
      <c r="G664" s="66"/>
      <c r="H664" s="62" t="str">
        <f>IF(F664="","",IF(AND(G664="Руб.",$J$10=1),F664/#REF!,IF(G664="Руб.",F664,F664*$J$12)))</f>
        <v/>
      </c>
      <c r="I664" s="54"/>
      <c r="L664" s="6"/>
      <c r="M664" s="152"/>
      <c r="N664" s="151"/>
      <c r="O664" s="150"/>
      <c r="P664" s="6"/>
      <c r="Q664" s="152"/>
      <c r="R664" s="6"/>
      <c r="S664" s="150"/>
      <c r="T664" s="6"/>
    </row>
    <row r="665" spans="1:20" ht="22.5" customHeight="1" outlineLevel="2">
      <c r="A665" s="63">
        <f t="shared" si="11"/>
        <v>0</v>
      </c>
      <c r="B665" s="67" t="s">
        <v>2815</v>
      </c>
      <c r="C665" s="74" t="s">
        <v>2816</v>
      </c>
      <c r="D665" s="65" t="s">
        <v>2288</v>
      </c>
      <c r="E665" s="53"/>
      <c r="F665" s="66">
        <v>196</v>
      </c>
      <c r="G665" s="66"/>
      <c r="H665" s="62">
        <f>IF(F665="","",IF(AND(G665="Руб.",$J$10=1),F665/#REF!,IF(G665="Руб.",F665,F665*$J$12)))</f>
        <v>196</v>
      </c>
      <c r="I665" s="54" t="s">
        <v>1361</v>
      </c>
      <c r="L665" s="6"/>
      <c r="M665" s="152"/>
      <c r="N665" s="151"/>
      <c r="O665" s="150"/>
      <c r="P665" s="6"/>
      <c r="Q665" s="152"/>
      <c r="R665" s="6"/>
      <c r="S665" s="150"/>
      <c r="T665" s="6"/>
    </row>
    <row r="666" spans="1:20" ht="11.25" customHeight="1" outlineLevel="2">
      <c r="A666" s="63">
        <f t="shared" si="11"/>
        <v>0</v>
      </c>
      <c r="B666" s="67" t="s">
        <v>2817</v>
      </c>
      <c r="C666" s="74" t="s">
        <v>2818</v>
      </c>
      <c r="D666" s="65" t="s">
        <v>2288</v>
      </c>
      <c r="E666" s="53"/>
      <c r="F666" s="66">
        <v>58</v>
      </c>
      <c r="G666" s="66"/>
      <c r="H666" s="62">
        <f>IF(F666="","",IF(AND(G666="Руб.",$J$10=1),F666/#REF!,IF(G666="Руб.",F666,F666*$J$12)))</f>
        <v>58</v>
      </c>
      <c r="I666" s="54" t="s">
        <v>1361</v>
      </c>
      <c r="L666" s="6"/>
      <c r="M666" s="152"/>
      <c r="N666" s="151"/>
      <c r="O666" s="150"/>
      <c r="P666" s="6"/>
      <c r="Q666" s="152"/>
      <c r="R666" s="6"/>
      <c r="S666" s="150"/>
      <c r="T666" s="6"/>
    </row>
    <row r="667" spans="1:20" ht="11.25" customHeight="1" outlineLevel="1">
      <c r="A667" s="63">
        <f t="shared" si="11"/>
        <v>0</v>
      </c>
      <c r="B667" s="55"/>
      <c r="C667" s="23" t="s">
        <v>3353</v>
      </c>
      <c r="D667" s="65"/>
      <c r="E667" s="22" t="str">
        <f>IF(SUM(E668:E673)=0,"",0)</f>
        <v/>
      </c>
      <c r="F667" s="66" t="s">
        <v>2274</v>
      </c>
      <c r="G667" s="66"/>
      <c r="H667" s="62" t="str">
        <f>IF(F667="","",IF(AND(G667="Руб.",$J$10=1),F667/#REF!,IF(G667="Руб.",F667,F667*$J$12)))</f>
        <v/>
      </c>
      <c r="I667" s="54"/>
      <c r="L667" s="6"/>
      <c r="M667" s="152"/>
      <c r="N667" s="151"/>
      <c r="O667" s="150"/>
      <c r="P667" s="6"/>
      <c r="Q667" s="152"/>
      <c r="R667" s="6"/>
      <c r="S667" s="150"/>
      <c r="T667" s="6"/>
    </row>
    <row r="668" spans="1:20" ht="11.25" customHeight="1" outlineLevel="2">
      <c r="A668" s="63">
        <f t="shared" si="11"/>
        <v>0</v>
      </c>
      <c r="B668" s="67" t="s">
        <v>4052</v>
      </c>
      <c r="C668" s="61" t="s">
        <v>4053</v>
      </c>
      <c r="D668" s="65" t="s">
        <v>2288</v>
      </c>
      <c r="E668" s="53"/>
      <c r="F668" s="66">
        <v>50</v>
      </c>
      <c r="G668" s="66"/>
      <c r="H668" s="62">
        <f>IF(F668="","",IF(AND(G668="Руб.",$J$10=1),F668/#REF!,IF(G668="Руб.",F668,F668*$J$12)))</f>
        <v>50</v>
      </c>
      <c r="I668" s="54" t="s">
        <v>1361</v>
      </c>
      <c r="L668" s="6"/>
      <c r="M668" s="152"/>
      <c r="N668" s="151"/>
      <c r="O668" s="150"/>
      <c r="P668" s="6"/>
      <c r="Q668" s="152"/>
      <c r="R668" s="6"/>
      <c r="S668" s="150"/>
      <c r="T668" s="6"/>
    </row>
    <row r="669" spans="1:20" ht="11.25" customHeight="1" outlineLevel="2">
      <c r="A669" s="63">
        <f t="shared" si="11"/>
        <v>0</v>
      </c>
      <c r="B669" s="67" t="s">
        <v>4054</v>
      </c>
      <c r="C669" s="61" t="s">
        <v>4055</v>
      </c>
      <c r="D669" s="65" t="s">
        <v>2288</v>
      </c>
      <c r="E669" s="53"/>
      <c r="F669" s="66">
        <v>104</v>
      </c>
      <c r="G669" s="66"/>
      <c r="H669" s="62">
        <f>IF(F669="","",IF(AND(G669="Руб.",$J$10=1),F669/#REF!,IF(G669="Руб.",F669,F669*$J$12)))</f>
        <v>104</v>
      </c>
      <c r="I669" s="54" t="s">
        <v>1361</v>
      </c>
      <c r="L669" s="6"/>
      <c r="M669" s="152"/>
      <c r="N669" s="151"/>
      <c r="O669" s="150"/>
      <c r="P669" s="6"/>
      <c r="Q669" s="152"/>
      <c r="R669" s="6"/>
      <c r="S669" s="150"/>
      <c r="T669" s="6"/>
    </row>
    <row r="670" spans="1:20" ht="11.25" customHeight="1" outlineLevel="2">
      <c r="A670" s="63">
        <f t="shared" si="11"/>
        <v>0</v>
      </c>
      <c r="B670" s="67" t="s">
        <v>4056</v>
      </c>
      <c r="C670" s="61" t="s">
        <v>2445</v>
      </c>
      <c r="D670" s="65" t="s">
        <v>2288</v>
      </c>
      <c r="E670" s="53"/>
      <c r="F670" s="66">
        <v>139</v>
      </c>
      <c r="G670" s="66"/>
      <c r="H670" s="62">
        <f>IF(F670="","",IF(AND(G670="Руб.",$J$10=1),F670/#REF!,IF(G670="Руб.",F670,F670*$J$12)))</f>
        <v>139</v>
      </c>
      <c r="I670" s="54" t="s">
        <v>1361</v>
      </c>
      <c r="L670" s="6"/>
      <c r="M670" s="152"/>
      <c r="N670" s="151"/>
      <c r="O670" s="150"/>
      <c r="P670" s="6"/>
      <c r="Q670" s="152"/>
      <c r="R670" s="6"/>
      <c r="S670" s="150"/>
      <c r="T670" s="6"/>
    </row>
    <row r="671" spans="1:20" ht="11.25" customHeight="1" outlineLevel="2">
      <c r="A671" s="63">
        <f t="shared" si="11"/>
        <v>0</v>
      </c>
      <c r="B671" s="67" t="s">
        <v>722</v>
      </c>
      <c r="C671" s="61" t="s">
        <v>723</v>
      </c>
      <c r="D671" s="65" t="s">
        <v>2288</v>
      </c>
      <c r="E671" s="53"/>
      <c r="F671" s="66">
        <v>196</v>
      </c>
      <c r="G671" s="66"/>
      <c r="H671" s="62">
        <f>IF(F671="","",IF(AND(G671="Руб.",$J$10=1),F671/#REF!,IF(G671="Руб.",F671,F671*$J$12)))</f>
        <v>196</v>
      </c>
      <c r="I671" s="54" t="s">
        <v>1361</v>
      </c>
      <c r="L671" s="6"/>
      <c r="M671" s="152"/>
      <c r="N671" s="151"/>
      <c r="O671" s="150"/>
      <c r="P671" s="6"/>
      <c r="Q671" s="152"/>
      <c r="R671" s="6"/>
      <c r="S671" s="150"/>
      <c r="T671" s="6"/>
    </row>
    <row r="672" spans="1:20" ht="11.25" customHeight="1" outlineLevel="2">
      <c r="A672" s="63">
        <f t="shared" si="11"/>
        <v>0</v>
      </c>
      <c r="B672" s="67" t="s">
        <v>724</v>
      </c>
      <c r="C672" s="61" t="s">
        <v>2290</v>
      </c>
      <c r="D672" s="65" t="s">
        <v>2288</v>
      </c>
      <c r="E672" s="53"/>
      <c r="F672" s="66">
        <v>21</v>
      </c>
      <c r="G672" s="66"/>
      <c r="H672" s="62">
        <f>IF(F672="","",IF(AND(G672="Руб.",$J$10=1),F672/#REF!,IF(G672="Руб.",F672,F672*$J$12)))</f>
        <v>21</v>
      </c>
      <c r="I672" s="54" t="s">
        <v>1361</v>
      </c>
      <c r="L672" s="6"/>
      <c r="M672" s="152"/>
      <c r="N672" s="151"/>
      <c r="O672" s="150"/>
      <c r="P672" s="6"/>
      <c r="Q672" s="152"/>
      <c r="R672" s="6"/>
      <c r="S672" s="150"/>
      <c r="T672" s="6"/>
    </row>
    <row r="673" spans="1:20" ht="11.25" customHeight="1" outlineLevel="2">
      <c r="A673" s="63">
        <f t="shared" si="11"/>
        <v>0</v>
      </c>
      <c r="B673" s="67" t="s">
        <v>2291</v>
      </c>
      <c r="C673" s="61" t="s">
        <v>2292</v>
      </c>
      <c r="D673" s="65" t="s">
        <v>2288</v>
      </c>
      <c r="E673" s="53"/>
      <c r="F673" s="66">
        <v>32</v>
      </c>
      <c r="G673" s="66"/>
      <c r="H673" s="62">
        <f>IF(F673="","",IF(AND(G673="Руб.",$J$10=1),F673/#REF!,IF(G673="Руб.",F673,F673*$J$12)))</f>
        <v>32</v>
      </c>
      <c r="I673" s="54" t="s">
        <v>1361</v>
      </c>
      <c r="L673" s="6"/>
      <c r="M673" s="152"/>
      <c r="N673" s="151"/>
      <c r="O673" s="150"/>
      <c r="P673" s="6"/>
      <c r="Q673" s="152"/>
      <c r="R673" s="6"/>
      <c r="S673" s="150"/>
      <c r="T673" s="6"/>
    </row>
    <row r="674" spans="1:20" ht="11.25" customHeight="1" outlineLevel="1">
      <c r="A674" s="63">
        <f t="shared" si="11"/>
        <v>0</v>
      </c>
      <c r="B674" s="55"/>
      <c r="C674" s="23" t="s">
        <v>1545</v>
      </c>
      <c r="D674" s="65"/>
      <c r="E674" s="22" t="str">
        <f>IF(SUM(E675:E688)=0,"",0)</f>
        <v/>
      </c>
      <c r="F674" s="66" t="s">
        <v>2274</v>
      </c>
      <c r="G674" s="66"/>
      <c r="H674" s="62" t="str">
        <f>IF(F674="","",IF(AND(G674="Руб.",$J$10=1),F674/#REF!,IF(G674="Руб.",F674,F674*$J$12)))</f>
        <v/>
      </c>
      <c r="I674" s="54"/>
      <c r="L674" s="6"/>
      <c r="M674" s="152"/>
      <c r="N674" s="151"/>
      <c r="O674" s="150"/>
      <c r="P674" s="6"/>
      <c r="Q674" s="152"/>
      <c r="R674" s="6"/>
      <c r="S674" s="150"/>
      <c r="T674" s="6"/>
    </row>
    <row r="675" spans="1:20" ht="11.25" customHeight="1" outlineLevel="2">
      <c r="A675" s="63">
        <f t="shared" si="11"/>
        <v>0</v>
      </c>
      <c r="B675" s="121" t="s">
        <v>3746</v>
      </c>
      <c r="C675" s="120" t="s">
        <v>3013</v>
      </c>
      <c r="D675" s="65" t="s">
        <v>2288</v>
      </c>
      <c r="E675" s="53"/>
      <c r="F675" s="122">
        <v>82300</v>
      </c>
      <c r="G675" s="66" t="s">
        <v>1487</v>
      </c>
      <c r="H675" s="62" t="e">
        <f>IF(F675="","",IF(AND(G675="Руб.",$J$10=1),F675/#REF!,IF(G675="Руб.",F675,F675*$J$12)))</f>
        <v>#REF!</v>
      </c>
      <c r="I675" s="54" t="s">
        <v>1363</v>
      </c>
      <c r="L675" s="6"/>
      <c r="M675" s="152"/>
      <c r="N675" s="151"/>
      <c r="O675" s="150"/>
      <c r="P675" s="6"/>
      <c r="Q675" s="152"/>
      <c r="R675" s="6"/>
      <c r="S675" s="150"/>
      <c r="T675" s="6"/>
    </row>
    <row r="676" spans="1:20" ht="11.25" customHeight="1" outlineLevel="2">
      <c r="A676" s="63">
        <f t="shared" si="11"/>
        <v>0</v>
      </c>
      <c r="B676" s="121" t="s">
        <v>269</v>
      </c>
      <c r="C676" s="120" t="s">
        <v>3014</v>
      </c>
      <c r="D676" s="65" t="s">
        <v>2288</v>
      </c>
      <c r="E676" s="53"/>
      <c r="F676" s="122">
        <v>27100</v>
      </c>
      <c r="G676" s="66" t="s">
        <v>1487</v>
      </c>
      <c r="H676" s="62" t="e">
        <f>IF(F676="","",IF(AND(G676="Руб.",$J$10=1),F676/#REF!,IF(G676="Руб.",F676,F676*$J$12)))</f>
        <v>#REF!</v>
      </c>
      <c r="I676" s="54" t="s">
        <v>1363</v>
      </c>
      <c r="L676" s="6"/>
      <c r="M676" s="152"/>
      <c r="N676" s="151"/>
      <c r="O676" s="150"/>
      <c r="P676" s="6"/>
      <c r="Q676" s="152"/>
      <c r="R676" s="6"/>
      <c r="S676" s="150"/>
      <c r="T676" s="6"/>
    </row>
    <row r="677" spans="1:20" ht="11.25" customHeight="1" outlineLevel="2">
      <c r="A677" s="63">
        <f t="shared" si="11"/>
        <v>0</v>
      </c>
      <c r="B677" s="121" t="s">
        <v>262</v>
      </c>
      <c r="C677" s="120" t="s">
        <v>263</v>
      </c>
      <c r="D677" s="65" t="s">
        <v>2288</v>
      </c>
      <c r="E677" s="53"/>
      <c r="F677" s="122">
        <v>5410</v>
      </c>
      <c r="G677" s="66" t="s">
        <v>1487</v>
      </c>
      <c r="H677" s="62" t="e">
        <f>IF(F677="","",IF(AND(G677="Руб.",$J$10=1),F677/#REF!,IF(G677="Руб.",F677,F677*$J$12)))</f>
        <v>#REF!</v>
      </c>
      <c r="I677" s="54" t="s">
        <v>1363</v>
      </c>
      <c r="L677" s="6"/>
      <c r="M677" s="152"/>
      <c r="N677" s="151"/>
      <c r="O677" s="150"/>
      <c r="P677" s="6"/>
      <c r="Q677" s="152"/>
      <c r="R677" s="6"/>
      <c r="S677" s="150"/>
      <c r="T677" s="6"/>
    </row>
    <row r="678" spans="1:20" ht="11.25" customHeight="1" outlineLevel="2">
      <c r="A678" s="63">
        <f t="shared" ref="A678:A741" si="12">IF(E678="",A677,A677+1)</f>
        <v>0</v>
      </c>
      <c r="B678" s="121" t="s">
        <v>1387</v>
      </c>
      <c r="C678" s="120" t="s">
        <v>3015</v>
      </c>
      <c r="D678" s="65" t="s">
        <v>2288</v>
      </c>
      <c r="E678" s="53"/>
      <c r="F678" s="122">
        <v>99700</v>
      </c>
      <c r="G678" s="66" t="s">
        <v>1487</v>
      </c>
      <c r="H678" s="62" t="e">
        <f>IF(F678="","",IF(AND(G678="Руб.",$J$10=1),F678/#REF!,IF(G678="Руб.",F678,F678*$J$12)))</f>
        <v>#REF!</v>
      </c>
      <c r="I678" s="54" t="s">
        <v>1363</v>
      </c>
      <c r="L678" s="6"/>
      <c r="M678" s="152"/>
      <c r="N678" s="151"/>
      <c r="O678" s="150"/>
      <c r="P678" s="6"/>
      <c r="Q678" s="152"/>
      <c r="R678" s="6"/>
      <c r="S678" s="150"/>
      <c r="T678" s="6"/>
    </row>
    <row r="679" spans="1:20" ht="11.25" customHeight="1" outlineLevel="2">
      <c r="A679" s="63">
        <f t="shared" si="12"/>
        <v>0</v>
      </c>
      <c r="B679" s="121" t="s">
        <v>3743</v>
      </c>
      <c r="C679" s="120" t="s">
        <v>3016</v>
      </c>
      <c r="D679" s="65" t="s">
        <v>2288</v>
      </c>
      <c r="E679" s="53"/>
      <c r="F679" s="122">
        <v>44800</v>
      </c>
      <c r="G679" s="66" t="s">
        <v>1487</v>
      </c>
      <c r="H679" s="62" t="e">
        <f>IF(F679="","",IF(AND(G679="Руб.",$J$10=1),F679/#REF!,IF(G679="Руб.",F679,F679*$J$12)))</f>
        <v>#REF!</v>
      </c>
      <c r="I679" s="54" t="s">
        <v>1363</v>
      </c>
      <c r="L679" s="6"/>
      <c r="M679" s="152"/>
      <c r="N679" s="151"/>
      <c r="O679" s="150"/>
      <c r="P679" s="6"/>
      <c r="Q679" s="152"/>
      <c r="R679" s="6"/>
      <c r="S679" s="150"/>
      <c r="T679" s="6"/>
    </row>
    <row r="680" spans="1:20" ht="11.25" customHeight="1" outlineLevel="2">
      <c r="A680" s="63">
        <f t="shared" si="12"/>
        <v>0</v>
      </c>
      <c r="B680" s="121" t="s">
        <v>264</v>
      </c>
      <c r="C680" s="120" t="s">
        <v>3017</v>
      </c>
      <c r="D680" s="65" t="s">
        <v>2288</v>
      </c>
      <c r="E680" s="53"/>
      <c r="F680" s="122">
        <v>12500</v>
      </c>
      <c r="G680" s="66" t="s">
        <v>1487</v>
      </c>
      <c r="H680" s="62" t="e">
        <f>IF(F680="","",IF(AND(G680="Руб.",$J$10=1),F680/#REF!,IF(G680="Руб.",F680,F680*$J$12)))</f>
        <v>#REF!</v>
      </c>
      <c r="I680" s="54" t="s">
        <v>1363</v>
      </c>
      <c r="L680" s="6"/>
      <c r="M680" s="152"/>
      <c r="N680" s="151"/>
      <c r="O680" s="150"/>
      <c r="P680" s="6"/>
      <c r="Q680" s="152"/>
      <c r="R680" s="6"/>
      <c r="S680" s="150"/>
      <c r="T680" s="6"/>
    </row>
    <row r="681" spans="1:20" ht="11.25" customHeight="1" outlineLevel="2">
      <c r="A681" s="63">
        <f t="shared" si="12"/>
        <v>0</v>
      </c>
      <c r="B681" s="121" t="s">
        <v>3022</v>
      </c>
      <c r="C681" s="120" t="s">
        <v>3018</v>
      </c>
      <c r="D681" s="65" t="s">
        <v>2288</v>
      </c>
      <c r="E681" s="53"/>
      <c r="F681" s="122">
        <v>16200</v>
      </c>
      <c r="G681" s="66" t="s">
        <v>1487</v>
      </c>
      <c r="H681" s="62" t="e">
        <f>IF(F681="","",IF(AND(G681="Руб.",$J$10=1),F681/#REF!,IF(G681="Руб.",F681,F681*$J$12)))</f>
        <v>#REF!</v>
      </c>
      <c r="I681" s="54" t="s">
        <v>1363</v>
      </c>
      <c r="L681" s="6"/>
      <c r="M681" s="152"/>
      <c r="N681" s="151"/>
      <c r="O681" s="150"/>
      <c r="P681" s="6"/>
      <c r="Q681" s="152"/>
      <c r="R681" s="6"/>
      <c r="S681" s="150"/>
      <c r="T681" s="6"/>
    </row>
    <row r="682" spans="1:20" ht="11.25" customHeight="1" outlineLevel="2">
      <c r="A682" s="63">
        <f t="shared" si="12"/>
        <v>0</v>
      </c>
      <c r="B682" s="121" t="s">
        <v>3744</v>
      </c>
      <c r="C682" s="120" t="s">
        <v>3019</v>
      </c>
      <c r="D682" s="65" t="s">
        <v>2288</v>
      </c>
      <c r="E682" s="53"/>
      <c r="F682" s="122">
        <v>39700</v>
      </c>
      <c r="G682" s="66" t="s">
        <v>1487</v>
      </c>
      <c r="H682" s="62" t="e">
        <f>IF(F682="","",IF(AND(G682="Руб.",$J$10=1),F682/#REF!,IF(G682="Руб.",F682,F682*$J$12)))</f>
        <v>#REF!</v>
      </c>
      <c r="I682" s="54" t="s">
        <v>1363</v>
      </c>
      <c r="L682" s="6"/>
      <c r="M682" s="152"/>
      <c r="N682" s="151"/>
      <c r="O682" s="150"/>
      <c r="P682" s="6"/>
      <c r="Q682" s="152"/>
      <c r="R682" s="6"/>
      <c r="S682" s="150"/>
      <c r="T682" s="6"/>
    </row>
    <row r="683" spans="1:20" ht="11.25" customHeight="1" outlineLevel="2">
      <c r="A683" s="63">
        <f t="shared" si="12"/>
        <v>0</v>
      </c>
      <c r="B683" s="121" t="s">
        <v>265</v>
      </c>
      <c r="C683" s="120" t="s">
        <v>266</v>
      </c>
      <c r="D683" s="65" t="s">
        <v>2288</v>
      </c>
      <c r="E683" s="53"/>
      <c r="F683" s="122">
        <v>17400</v>
      </c>
      <c r="G683" s="66" t="s">
        <v>1487</v>
      </c>
      <c r="H683" s="62" t="e">
        <f>IF(F683="","",IF(AND(G683="Руб.",$J$10=1),F683/#REF!,IF(G683="Руб.",F683,F683*$J$12)))</f>
        <v>#REF!</v>
      </c>
      <c r="I683" s="54" t="s">
        <v>1363</v>
      </c>
      <c r="L683" s="6"/>
      <c r="M683" s="152"/>
      <c r="N683" s="151"/>
      <c r="O683" s="150"/>
      <c r="P683" s="6"/>
      <c r="Q683" s="152"/>
      <c r="R683" s="6"/>
      <c r="S683" s="150"/>
      <c r="T683" s="6"/>
    </row>
    <row r="684" spans="1:20" ht="11.25" customHeight="1" outlineLevel="2">
      <c r="A684" s="63">
        <f t="shared" si="12"/>
        <v>0</v>
      </c>
      <c r="B684" s="121" t="s">
        <v>3745</v>
      </c>
      <c r="C684" s="120" t="s">
        <v>3020</v>
      </c>
      <c r="D684" s="65" t="s">
        <v>2288</v>
      </c>
      <c r="E684" s="53"/>
      <c r="F684" s="122">
        <v>58900</v>
      </c>
      <c r="G684" s="66" t="s">
        <v>1487</v>
      </c>
      <c r="H684" s="62" t="e">
        <f>IF(F684="","",IF(AND(G684="Руб.",$J$10=1),F684/#REF!,IF(G684="Руб.",F684,F684*$J$12)))</f>
        <v>#REF!</v>
      </c>
      <c r="I684" s="54" t="s">
        <v>1363</v>
      </c>
      <c r="L684" s="6"/>
      <c r="M684" s="152"/>
      <c r="N684" s="151"/>
      <c r="O684" s="150"/>
      <c r="P684" s="6"/>
      <c r="Q684" s="152"/>
      <c r="R684" s="6"/>
      <c r="S684" s="150"/>
      <c r="T684" s="6"/>
    </row>
    <row r="685" spans="1:20" ht="11.25" customHeight="1" outlineLevel="2">
      <c r="A685" s="63">
        <f t="shared" si="12"/>
        <v>0</v>
      </c>
      <c r="B685" s="121" t="s">
        <v>267</v>
      </c>
      <c r="C685" s="120" t="s">
        <v>268</v>
      </c>
      <c r="D685" s="65" t="s">
        <v>2288</v>
      </c>
      <c r="E685" s="53"/>
      <c r="F685" s="122">
        <v>23600</v>
      </c>
      <c r="G685" s="66" t="s">
        <v>1487</v>
      </c>
      <c r="H685" s="62" t="e">
        <f>IF(F685="","",IF(AND(G685="Руб.",$J$10=1),F685/#REF!,IF(G685="Руб.",F685,F685*$J$12)))</f>
        <v>#REF!</v>
      </c>
      <c r="I685" s="54" t="s">
        <v>1363</v>
      </c>
      <c r="L685" s="6"/>
      <c r="M685" s="152"/>
      <c r="N685" s="151"/>
      <c r="O685" s="150"/>
      <c r="P685" s="6"/>
      <c r="Q685" s="152"/>
      <c r="R685" s="6"/>
      <c r="S685" s="150"/>
      <c r="T685" s="6"/>
    </row>
    <row r="686" spans="1:20" ht="11.25" customHeight="1" outlineLevel="2">
      <c r="A686" s="63">
        <f t="shared" si="12"/>
        <v>0</v>
      </c>
      <c r="B686" s="121" t="s">
        <v>260</v>
      </c>
      <c r="C686" s="120" t="s">
        <v>261</v>
      </c>
      <c r="D686" s="65" t="s">
        <v>2288</v>
      </c>
      <c r="E686" s="53"/>
      <c r="F686" s="122">
        <v>3620</v>
      </c>
      <c r="G686" s="66" t="s">
        <v>1487</v>
      </c>
      <c r="H686" s="62" t="e">
        <f>IF(F686="","",IF(AND(G686="Руб.",$J$10=1),F686/#REF!,IF(G686="Руб.",F686,F686*$J$12)))</f>
        <v>#REF!</v>
      </c>
      <c r="I686" s="54" t="s">
        <v>1363</v>
      </c>
      <c r="L686" s="6"/>
      <c r="M686" s="152"/>
      <c r="N686" s="151"/>
      <c r="O686" s="150"/>
      <c r="P686" s="6"/>
      <c r="Q686" s="152"/>
      <c r="R686" s="6"/>
      <c r="S686" s="150"/>
      <c r="T686" s="6"/>
    </row>
    <row r="687" spans="1:20" ht="11.25" customHeight="1" outlineLevel="2">
      <c r="A687" s="63">
        <f t="shared" si="12"/>
        <v>0</v>
      </c>
      <c r="B687" s="121" t="s">
        <v>258</v>
      </c>
      <c r="C687" s="120" t="s">
        <v>3021</v>
      </c>
      <c r="D687" s="65" t="s">
        <v>2288</v>
      </c>
      <c r="E687" s="53"/>
      <c r="F687" s="123">
        <v>4260</v>
      </c>
      <c r="G687" s="66" t="s">
        <v>1487</v>
      </c>
      <c r="H687" s="62" t="e">
        <f>IF(F687="","",IF(AND(G687="Руб.",$J$10=1),F687/#REF!,IF(G687="Руб.",F687,F687*$J$12)))</f>
        <v>#REF!</v>
      </c>
      <c r="I687" s="54" t="s">
        <v>1363</v>
      </c>
      <c r="L687" s="6"/>
      <c r="M687" s="152"/>
      <c r="N687" s="151"/>
      <c r="O687" s="150"/>
      <c r="P687" s="6"/>
      <c r="Q687" s="152"/>
      <c r="R687" s="6"/>
      <c r="S687" s="150"/>
      <c r="T687" s="6"/>
    </row>
    <row r="688" spans="1:20" ht="11.25" customHeight="1" outlineLevel="2">
      <c r="A688" s="63">
        <f t="shared" si="12"/>
        <v>0</v>
      </c>
      <c r="B688" s="121" t="s">
        <v>258</v>
      </c>
      <c r="C688" s="120" t="s">
        <v>259</v>
      </c>
      <c r="D688" s="65" t="s">
        <v>2288</v>
      </c>
      <c r="E688" s="53"/>
      <c r="F688" s="122">
        <v>3240</v>
      </c>
      <c r="G688" s="66" t="s">
        <v>1487</v>
      </c>
      <c r="H688" s="62" t="e">
        <f>IF(F688="","",IF(AND(G688="Руб.",$J$10=1),F688/#REF!,IF(G688="Руб.",F688,F688*$J$12)))</f>
        <v>#REF!</v>
      </c>
      <c r="I688" s="54" t="s">
        <v>1363</v>
      </c>
      <c r="L688" s="6"/>
      <c r="M688" s="152"/>
      <c r="N688" s="151"/>
      <c r="O688" s="150"/>
      <c r="P688" s="6"/>
      <c r="Q688" s="152"/>
      <c r="R688" s="6"/>
      <c r="S688" s="150"/>
      <c r="T688" s="6"/>
    </row>
    <row r="689" spans="1:20" ht="11.25" customHeight="1" outlineLevel="1">
      <c r="A689" s="63">
        <f t="shared" si="12"/>
        <v>0</v>
      </c>
      <c r="B689" s="55"/>
      <c r="C689" s="23" t="s">
        <v>1242</v>
      </c>
      <c r="D689" s="65"/>
      <c r="E689" s="22" t="str">
        <f>IF(SUM(E690:E704)=0,"",0)</f>
        <v/>
      </c>
      <c r="F689" s="66" t="s">
        <v>2274</v>
      </c>
      <c r="G689" s="66"/>
      <c r="H689" s="62" t="str">
        <f>IF(F689="","",IF(AND(G689="Руб.",$J$10=1),F689/#REF!,IF(G689="Руб.",F689,F689*$J$12)))</f>
        <v/>
      </c>
      <c r="I689" s="54"/>
      <c r="L689" s="6"/>
      <c r="M689" s="152"/>
      <c r="N689" s="151"/>
      <c r="O689" s="150"/>
      <c r="P689" s="6"/>
      <c r="Q689" s="152"/>
      <c r="R689" s="6"/>
      <c r="S689" s="150"/>
      <c r="T689" s="6"/>
    </row>
    <row r="690" spans="1:20" ht="11.25" customHeight="1" outlineLevel="2">
      <c r="A690" s="63">
        <f t="shared" si="12"/>
        <v>0</v>
      </c>
      <c r="B690" s="67" t="s">
        <v>2293</v>
      </c>
      <c r="C690" s="61" t="s">
        <v>2294</v>
      </c>
      <c r="D690" s="65" t="s">
        <v>2288</v>
      </c>
      <c r="E690" s="53"/>
      <c r="F690" s="66">
        <v>23</v>
      </c>
      <c r="G690" s="66"/>
      <c r="H690" s="62">
        <f>IF(F690="","",IF(AND(G690="Руб.",$J$10=1),F690/#REF!,IF(G690="Руб.",F690,F690*$J$12)))</f>
        <v>23</v>
      </c>
      <c r="I690" s="54" t="s">
        <v>1361</v>
      </c>
      <c r="L690" s="6"/>
      <c r="M690" s="152"/>
      <c r="N690" s="151"/>
      <c r="O690" s="150"/>
      <c r="P690" s="6"/>
      <c r="Q690" s="152"/>
      <c r="R690" s="6"/>
      <c r="S690" s="150"/>
      <c r="T690" s="6"/>
    </row>
    <row r="691" spans="1:20" ht="11.25" customHeight="1" outlineLevel="2">
      <c r="A691" s="63">
        <f t="shared" si="12"/>
        <v>0</v>
      </c>
      <c r="B691" s="67" t="s">
        <v>2295</v>
      </c>
      <c r="C691" s="61" t="s">
        <v>2296</v>
      </c>
      <c r="D691" s="65" t="s">
        <v>2288</v>
      </c>
      <c r="E691" s="53"/>
      <c r="F691" s="66">
        <v>36</v>
      </c>
      <c r="G691" s="66"/>
      <c r="H691" s="62">
        <f>IF(F691="","",IF(AND(G691="Руб.",$J$10=1),F691/#REF!,IF(G691="Руб.",F691,F691*$J$12)))</f>
        <v>36</v>
      </c>
      <c r="I691" s="54" t="s">
        <v>1361</v>
      </c>
      <c r="L691" s="6"/>
      <c r="M691" s="152"/>
      <c r="N691" s="151"/>
      <c r="O691" s="150"/>
      <c r="P691" s="6"/>
      <c r="Q691" s="152"/>
      <c r="R691" s="6"/>
      <c r="S691" s="150"/>
      <c r="T691" s="6"/>
    </row>
    <row r="692" spans="1:20" ht="11.25" customHeight="1" outlineLevel="2">
      <c r="A692" s="63">
        <f t="shared" si="12"/>
        <v>0</v>
      </c>
      <c r="B692" s="67" t="s">
        <v>2297</v>
      </c>
      <c r="C692" s="61" t="s">
        <v>2298</v>
      </c>
      <c r="D692" s="65" t="s">
        <v>2288</v>
      </c>
      <c r="E692" s="53"/>
      <c r="F692" s="66">
        <v>7</v>
      </c>
      <c r="G692" s="66"/>
      <c r="H692" s="62">
        <f>IF(F692="","",IF(AND(G692="Руб.",$J$10=1),F692/#REF!,IF(G692="Руб.",F692,F692*$J$12)))</f>
        <v>7</v>
      </c>
      <c r="I692" s="54" t="s">
        <v>1361</v>
      </c>
      <c r="L692" s="6"/>
      <c r="M692" s="152"/>
      <c r="N692" s="151"/>
      <c r="O692" s="150"/>
      <c r="P692" s="6"/>
      <c r="Q692" s="152"/>
      <c r="R692" s="6"/>
      <c r="S692" s="150"/>
      <c r="T692" s="6"/>
    </row>
    <row r="693" spans="1:20" ht="22.5" customHeight="1" outlineLevel="2">
      <c r="A693" s="63">
        <f t="shared" si="12"/>
        <v>0</v>
      </c>
      <c r="B693" s="67" t="s">
        <v>2299</v>
      </c>
      <c r="C693" s="61" t="s">
        <v>2300</v>
      </c>
      <c r="D693" s="65" t="s">
        <v>2288</v>
      </c>
      <c r="E693" s="53"/>
      <c r="F693" s="66">
        <v>8.5</v>
      </c>
      <c r="G693" s="66"/>
      <c r="H693" s="62">
        <f>IF(F693="","",IF(AND(G693="Руб.",$J$10=1),F693/#REF!,IF(G693="Руб.",F693,F693*$J$12)))</f>
        <v>8.5</v>
      </c>
      <c r="I693" s="54" t="s">
        <v>1361</v>
      </c>
      <c r="L693" s="6"/>
      <c r="M693" s="152"/>
      <c r="N693" s="151"/>
      <c r="O693" s="150"/>
      <c r="P693" s="6"/>
      <c r="Q693" s="152"/>
      <c r="R693" s="6"/>
      <c r="S693" s="150"/>
      <c r="T693" s="6"/>
    </row>
    <row r="694" spans="1:20" ht="22.5" customHeight="1" outlineLevel="2">
      <c r="A694" s="63">
        <f t="shared" si="12"/>
        <v>0</v>
      </c>
      <c r="B694" s="67" t="s">
        <v>2301</v>
      </c>
      <c r="C694" s="61" t="s">
        <v>2302</v>
      </c>
      <c r="D694" s="65" t="s">
        <v>2288</v>
      </c>
      <c r="E694" s="53"/>
      <c r="F694" s="66">
        <v>7</v>
      </c>
      <c r="G694" s="66"/>
      <c r="H694" s="62">
        <f>IF(F694="","",IF(AND(G694="Руб.",$J$10=1),F694/#REF!,IF(G694="Руб.",F694,F694*$J$12)))</f>
        <v>7</v>
      </c>
      <c r="I694" s="54" t="s">
        <v>1361</v>
      </c>
      <c r="L694" s="6"/>
      <c r="M694" s="152"/>
      <c r="N694" s="151"/>
      <c r="O694" s="150"/>
      <c r="P694" s="6"/>
      <c r="Q694" s="152"/>
      <c r="R694" s="6"/>
      <c r="S694" s="150"/>
      <c r="T694" s="6"/>
    </row>
    <row r="695" spans="1:20" ht="22.5" customHeight="1" outlineLevel="2">
      <c r="A695" s="63">
        <f t="shared" si="12"/>
        <v>0</v>
      </c>
      <c r="B695" s="67" t="s">
        <v>2303</v>
      </c>
      <c r="C695" s="61" t="s">
        <v>2304</v>
      </c>
      <c r="D695" s="65" t="s">
        <v>2288</v>
      </c>
      <c r="E695" s="53"/>
      <c r="F695" s="66">
        <v>17</v>
      </c>
      <c r="G695" s="66"/>
      <c r="H695" s="62">
        <f>IF(F695="","",IF(AND(G695="Руб.",$J$10=1),F695/#REF!,IF(G695="Руб.",F695,F695*$J$12)))</f>
        <v>17</v>
      </c>
      <c r="I695" s="54" t="s">
        <v>1361</v>
      </c>
      <c r="L695" s="6"/>
      <c r="M695" s="152"/>
      <c r="N695" s="151"/>
      <c r="O695" s="150"/>
      <c r="P695" s="6"/>
      <c r="Q695" s="152"/>
      <c r="R695" s="6"/>
      <c r="S695" s="150"/>
      <c r="T695" s="6"/>
    </row>
    <row r="696" spans="1:20" ht="22.5" customHeight="1" outlineLevel="2">
      <c r="A696" s="63">
        <f t="shared" si="12"/>
        <v>0</v>
      </c>
      <c r="B696" s="67" t="s">
        <v>2305</v>
      </c>
      <c r="C696" s="61" t="s">
        <v>2306</v>
      </c>
      <c r="D696" s="65" t="s">
        <v>2288</v>
      </c>
      <c r="E696" s="53"/>
      <c r="F696" s="66">
        <v>16</v>
      </c>
      <c r="G696" s="66"/>
      <c r="H696" s="62">
        <f>IF(F696="","",IF(AND(G696="Руб.",$J$10=1),F696/#REF!,IF(G696="Руб.",F696,F696*$J$12)))</f>
        <v>16</v>
      </c>
      <c r="I696" s="54" t="s">
        <v>1361</v>
      </c>
      <c r="L696" s="6"/>
      <c r="M696" s="152"/>
      <c r="N696" s="151"/>
      <c r="O696" s="150"/>
      <c r="P696" s="6"/>
      <c r="Q696" s="152"/>
      <c r="R696" s="6"/>
      <c r="S696" s="150"/>
      <c r="T696" s="6"/>
    </row>
    <row r="697" spans="1:20" ht="22.5" customHeight="1" outlineLevel="2">
      <c r="A697" s="63">
        <f t="shared" si="12"/>
        <v>0</v>
      </c>
      <c r="B697" s="67" t="s">
        <v>2307</v>
      </c>
      <c r="C697" s="61" t="s">
        <v>2308</v>
      </c>
      <c r="D697" s="65" t="s">
        <v>2288</v>
      </c>
      <c r="E697" s="53"/>
      <c r="F697" s="66">
        <v>13</v>
      </c>
      <c r="G697" s="66"/>
      <c r="H697" s="62">
        <f>IF(F697="","",IF(AND(G697="Руб.",$J$10=1),F697/#REF!,IF(G697="Руб.",F697,F697*$J$12)))</f>
        <v>13</v>
      </c>
      <c r="I697" s="54" t="s">
        <v>1361</v>
      </c>
      <c r="L697" s="6"/>
      <c r="M697" s="152"/>
      <c r="N697" s="151"/>
      <c r="O697" s="150"/>
      <c r="P697" s="6"/>
      <c r="Q697" s="152"/>
      <c r="R697" s="6"/>
      <c r="S697" s="150"/>
      <c r="T697" s="6"/>
    </row>
    <row r="698" spans="1:20" ht="22.5" customHeight="1" outlineLevel="2">
      <c r="A698" s="63">
        <f t="shared" si="12"/>
        <v>0</v>
      </c>
      <c r="B698" s="67" t="s">
        <v>2309</v>
      </c>
      <c r="C698" s="61" t="s">
        <v>2310</v>
      </c>
      <c r="D698" s="65" t="s">
        <v>2288</v>
      </c>
      <c r="E698" s="53"/>
      <c r="F698" s="66">
        <v>31</v>
      </c>
      <c r="G698" s="66"/>
      <c r="H698" s="62">
        <f>IF(F698="","",IF(AND(G698="Руб.",$J$10=1),F698/#REF!,IF(G698="Руб.",F698,F698*$J$12)))</f>
        <v>31</v>
      </c>
      <c r="I698" s="54" t="s">
        <v>1361</v>
      </c>
      <c r="L698" s="6"/>
      <c r="M698" s="152"/>
      <c r="N698" s="151"/>
      <c r="O698" s="150"/>
      <c r="P698" s="6"/>
      <c r="Q698" s="152"/>
      <c r="R698" s="6"/>
      <c r="S698" s="150"/>
      <c r="T698" s="6"/>
    </row>
    <row r="699" spans="1:20" ht="22.5" customHeight="1" outlineLevel="2">
      <c r="A699" s="63">
        <f t="shared" si="12"/>
        <v>0</v>
      </c>
      <c r="B699" s="67" t="s">
        <v>2311</v>
      </c>
      <c r="C699" s="61" t="s">
        <v>2312</v>
      </c>
      <c r="D699" s="65" t="s">
        <v>2288</v>
      </c>
      <c r="E699" s="53"/>
      <c r="F699" s="66">
        <v>30</v>
      </c>
      <c r="G699" s="66"/>
      <c r="H699" s="62">
        <f>IF(F699="","",IF(AND(G699="Руб.",$J$10=1),F699/#REF!,IF(G699="Руб.",F699,F699*$J$12)))</f>
        <v>30</v>
      </c>
      <c r="I699" s="54" t="s">
        <v>1361</v>
      </c>
      <c r="L699" s="6"/>
      <c r="M699" s="152"/>
      <c r="N699" s="151"/>
      <c r="O699" s="150"/>
      <c r="P699" s="6"/>
      <c r="Q699" s="152"/>
      <c r="R699" s="6"/>
      <c r="S699" s="150"/>
      <c r="T699" s="6"/>
    </row>
    <row r="700" spans="1:20" ht="22.5" customHeight="1" outlineLevel="2">
      <c r="A700" s="63">
        <f t="shared" si="12"/>
        <v>0</v>
      </c>
      <c r="B700" s="67" t="s">
        <v>2313</v>
      </c>
      <c r="C700" s="61" t="s">
        <v>2621</v>
      </c>
      <c r="D700" s="65" t="s">
        <v>2288</v>
      </c>
      <c r="E700" s="53"/>
      <c r="F700" s="66">
        <v>27</v>
      </c>
      <c r="G700" s="66"/>
      <c r="H700" s="62">
        <f>IF(F700="","",IF(AND(G700="Руб.",$J$10=1),F700/#REF!,IF(G700="Руб.",F700,F700*$J$12)))</f>
        <v>27</v>
      </c>
      <c r="I700" s="54" t="s">
        <v>1361</v>
      </c>
      <c r="L700" s="6"/>
      <c r="M700" s="152"/>
      <c r="N700" s="151"/>
      <c r="O700" s="150"/>
      <c r="P700" s="6"/>
      <c r="Q700" s="152"/>
      <c r="R700" s="6"/>
      <c r="S700" s="150"/>
      <c r="T700" s="6"/>
    </row>
    <row r="701" spans="1:20" ht="22.5" customHeight="1" outlineLevel="2">
      <c r="A701" s="63">
        <f t="shared" si="12"/>
        <v>0</v>
      </c>
      <c r="B701" s="67" t="s">
        <v>2622</v>
      </c>
      <c r="C701" s="61" t="s">
        <v>4140</v>
      </c>
      <c r="D701" s="65" t="s">
        <v>2288</v>
      </c>
      <c r="E701" s="53"/>
      <c r="F701" s="66">
        <v>12</v>
      </c>
      <c r="G701" s="66"/>
      <c r="H701" s="62">
        <f>IF(F701="","",IF(AND(G701="Руб.",$J$10=1),F701/#REF!,IF(G701="Руб.",F701,F701*$J$12)))</f>
        <v>12</v>
      </c>
      <c r="I701" s="54" t="s">
        <v>1361</v>
      </c>
      <c r="L701" s="6"/>
      <c r="M701" s="152"/>
      <c r="N701" s="151"/>
      <c r="O701" s="150"/>
      <c r="P701" s="6"/>
      <c r="Q701" s="152"/>
      <c r="R701" s="6"/>
      <c r="S701" s="150"/>
      <c r="T701" s="6"/>
    </row>
    <row r="702" spans="1:20" ht="22.5" customHeight="1" outlineLevel="2">
      <c r="A702" s="63">
        <f t="shared" si="12"/>
        <v>0</v>
      </c>
      <c r="B702" s="67" t="s">
        <v>4141</v>
      </c>
      <c r="C702" s="61" t="s">
        <v>4142</v>
      </c>
      <c r="D702" s="65" t="s">
        <v>2288</v>
      </c>
      <c r="E702" s="53"/>
      <c r="F702" s="66">
        <v>12</v>
      </c>
      <c r="G702" s="66"/>
      <c r="H702" s="62">
        <f>IF(F702="","",IF(AND(G702="Руб.",$J$10=1),F702/#REF!,IF(G702="Руб.",F702,F702*$J$12)))</f>
        <v>12</v>
      </c>
      <c r="I702" s="54" t="s">
        <v>1361</v>
      </c>
      <c r="L702" s="6"/>
      <c r="M702" s="152"/>
      <c r="N702" s="151"/>
      <c r="O702" s="150"/>
      <c r="P702" s="6"/>
      <c r="Q702" s="152"/>
      <c r="R702" s="6"/>
      <c r="S702" s="150"/>
      <c r="T702" s="6"/>
    </row>
    <row r="703" spans="1:20" ht="22.5" customHeight="1" outlineLevel="2">
      <c r="A703" s="63">
        <f t="shared" si="12"/>
        <v>0</v>
      </c>
      <c r="B703" s="67" t="s">
        <v>4143</v>
      </c>
      <c r="C703" s="61" t="s">
        <v>4144</v>
      </c>
      <c r="D703" s="65" t="s">
        <v>2288</v>
      </c>
      <c r="E703" s="53"/>
      <c r="F703" s="66">
        <v>9</v>
      </c>
      <c r="G703" s="66"/>
      <c r="H703" s="62">
        <f>IF(F703="","",IF(AND(G703="Руб.",$J$10=1),F703/#REF!,IF(G703="Руб.",F703,F703*$J$12)))</f>
        <v>9</v>
      </c>
      <c r="I703" s="54" t="s">
        <v>1361</v>
      </c>
      <c r="L703" s="6"/>
      <c r="M703" s="152"/>
      <c r="N703" s="151"/>
      <c r="O703" s="150"/>
      <c r="P703" s="6"/>
      <c r="Q703" s="152"/>
      <c r="R703" s="6"/>
      <c r="S703" s="150"/>
      <c r="T703" s="6"/>
    </row>
    <row r="704" spans="1:20" ht="22.5" customHeight="1" outlineLevel="2">
      <c r="A704" s="63">
        <f t="shared" si="12"/>
        <v>0</v>
      </c>
      <c r="B704" s="67" t="s">
        <v>4145</v>
      </c>
      <c r="C704" s="61" t="s">
        <v>248</v>
      </c>
      <c r="D704" s="65" t="s">
        <v>2288</v>
      </c>
      <c r="E704" s="53"/>
      <c r="F704" s="66">
        <v>10</v>
      </c>
      <c r="G704" s="66"/>
      <c r="H704" s="62">
        <f>IF(F704="","",IF(AND(G704="Руб.",$J$10=1),F704/#REF!,IF(G704="Руб.",F704,F704*$J$12)))</f>
        <v>10</v>
      </c>
      <c r="I704" s="54" t="s">
        <v>1361</v>
      </c>
      <c r="L704" s="6"/>
      <c r="M704" s="152"/>
      <c r="N704" s="151"/>
      <c r="O704" s="150"/>
      <c r="P704" s="6"/>
      <c r="Q704" s="152"/>
      <c r="R704" s="6"/>
      <c r="S704" s="150"/>
      <c r="T704" s="6"/>
    </row>
    <row r="705" spans="1:20" ht="11.25" customHeight="1" outlineLevel="1">
      <c r="A705" s="63">
        <f t="shared" si="12"/>
        <v>0</v>
      </c>
      <c r="B705" s="55"/>
      <c r="C705" s="43" t="s">
        <v>3835</v>
      </c>
      <c r="D705" s="65"/>
      <c r="E705" s="22" t="str">
        <f>IF(SUM(E706:E716)=0,"",0)</f>
        <v/>
      </c>
      <c r="F705" s="66" t="s">
        <v>2274</v>
      </c>
      <c r="G705" s="66"/>
      <c r="H705" s="62" t="str">
        <f>IF(F705="","",IF(AND(G705="Руб.",$J$10=1),F705/#REF!,IF(G705="Руб.",F705,F705*$J$12)))</f>
        <v/>
      </c>
      <c r="I705" s="54"/>
      <c r="L705" s="6"/>
      <c r="M705" s="152"/>
      <c r="N705" s="151"/>
      <c r="O705" s="150"/>
      <c r="P705" s="6"/>
      <c r="Q705" s="152"/>
      <c r="R705" s="6"/>
      <c r="S705" s="150"/>
      <c r="T705" s="6"/>
    </row>
    <row r="706" spans="1:20" s="41" customFormat="1" ht="12.75" outlineLevel="2">
      <c r="A706" s="63">
        <f t="shared" si="12"/>
        <v>0</v>
      </c>
      <c r="B706" s="69" t="s">
        <v>98</v>
      </c>
      <c r="C706" s="116" t="s">
        <v>88</v>
      </c>
      <c r="D706" s="69" t="s">
        <v>2273</v>
      </c>
      <c r="E706" s="69"/>
      <c r="F706" s="69">
        <v>7</v>
      </c>
      <c r="G706" s="69"/>
      <c r="H706" s="62">
        <f>IF(F706="","",IF(AND(G706="Руб.",$J$10=1),F706/#REF!,IF(G706="Руб.",F706,F706*$J$12)))</f>
        <v>7</v>
      </c>
      <c r="I706" s="71" t="s">
        <v>1362</v>
      </c>
      <c r="L706" s="6"/>
      <c r="M706" s="152"/>
      <c r="N706" s="151"/>
      <c r="O706" s="150"/>
      <c r="P706" s="6"/>
      <c r="Q706" s="152"/>
      <c r="R706" s="6"/>
      <c r="S706" s="150"/>
      <c r="T706" s="6"/>
    </row>
    <row r="707" spans="1:20" s="41" customFormat="1" ht="12.75" outlineLevel="2">
      <c r="A707" s="63">
        <f t="shared" si="12"/>
        <v>0</v>
      </c>
      <c r="B707" s="69" t="s">
        <v>99</v>
      </c>
      <c r="C707" s="116" t="s">
        <v>89</v>
      </c>
      <c r="D707" s="69" t="s">
        <v>2273</v>
      </c>
      <c r="E707" s="69"/>
      <c r="F707" s="69">
        <v>7</v>
      </c>
      <c r="G707" s="69"/>
      <c r="H707" s="62">
        <f>IF(F707="","",IF(AND(G707="Руб.",$J$10=1),F707/#REF!,IF(G707="Руб.",F707,F707*$J$12)))</f>
        <v>7</v>
      </c>
      <c r="I707" s="71" t="s">
        <v>1362</v>
      </c>
      <c r="L707" s="6"/>
      <c r="M707" s="152"/>
      <c r="N707" s="151"/>
      <c r="O707" s="150"/>
      <c r="P707" s="6"/>
      <c r="Q707" s="152"/>
      <c r="R707" s="6"/>
      <c r="S707" s="150"/>
      <c r="T707" s="6"/>
    </row>
    <row r="708" spans="1:20" s="41" customFormat="1" ht="12.75" outlineLevel="2">
      <c r="A708" s="63">
        <f t="shared" si="12"/>
        <v>0</v>
      </c>
      <c r="B708" s="69" t="s">
        <v>97</v>
      </c>
      <c r="C708" s="116" t="s">
        <v>1887</v>
      </c>
      <c r="D708" s="69" t="s">
        <v>2273</v>
      </c>
      <c r="E708" s="69"/>
      <c r="F708" s="69">
        <v>7</v>
      </c>
      <c r="G708" s="69"/>
      <c r="H708" s="62">
        <f>IF(F708="","",IF(AND(G708="Руб.",$J$10=1),F708/#REF!,IF(G708="Руб.",F708,F708*$J$12)))</f>
        <v>7</v>
      </c>
      <c r="I708" s="71" t="s">
        <v>1362</v>
      </c>
      <c r="L708" s="6"/>
      <c r="M708" s="152"/>
      <c r="N708" s="151"/>
      <c r="O708" s="150"/>
      <c r="P708" s="6"/>
      <c r="Q708" s="152"/>
      <c r="R708" s="6"/>
      <c r="S708" s="150"/>
      <c r="T708" s="6"/>
    </row>
    <row r="709" spans="1:20" s="41" customFormat="1" ht="12.75" outlineLevel="2">
      <c r="A709" s="63">
        <f t="shared" si="12"/>
        <v>0</v>
      </c>
      <c r="B709" s="69" t="s">
        <v>95</v>
      </c>
      <c r="C709" s="116" t="s">
        <v>1885</v>
      </c>
      <c r="D709" s="69" t="s">
        <v>2273</v>
      </c>
      <c r="E709" s="69"/>
      <c r="F709" s="69">
        <v>8</v>
      </c>
      <c r="G709" s="69"/>
      <c r="H709" s="62">
        <f>IF(F709="","",IF(AND(G709="Руб.",$J$10=1),F709/#REF!,IF(G709="Руб.",F709,F709*$J$12)))</f>
        <v>8</v>
      </c>
      <c r="I709" s="71" t="s">
        <v>1362</v>
      </c>
      <c r="L709" s="6"/>
      <c r="M709" s="152"/>
      <c r="N709" s="151"/>
      <c r="O709" s="150"/>
      <c r="P709" s="6"/>
      <c r="Q709" s="152"/>
      <c r="R709" s="6"/>
      <c r="S709" s="150"/>
      <c r="T709" s="6"/>
    </row>
    <row r="710" spans="1:20" s="41" customFormat="1" ht="12.75" outlineLevel="2">
      <c r="A710" s="63">
        <f t="shared" si="12"/>
        <v>0</v>
      </c>
      <c r="B710" s="69" t="s">
        <v>96</v>
      </c>
      <c r="C710" s="116" t="s">
        <v>1886</v>
      </c>
      <c r="D710" s="69" t="s">
        <v>2273</v>
      </c>
      <c r="E710" s="69"/>
      <c r="F710" s="69">
        <v>18</v>
      </c>
      <c r="G710" s="69"/>
      <c r="H710" s="62">
        <f>IF(F710="","",IF(AND(G710="Руб.",$J$10=1),F710/#REF!,IF(G710="Руб.",F710,F710*$J$12)))</f>
        <v>18</v>
      </c>
      <c r="I710" s="71" t="s">
        <v>1362</v>
      </c>
      <c r="L710" s="6"/>
      <c r="M710" s="152"/>
      <c r="N710" s="151"/>
      <c r="O710" s="150"/>
      <c r="P710" s="6"/>
      <c r="Q710" s="152"/>
      <c r="R710" s="6"/>
      <c r="S710" s="150"/>
      <c r="T710" s="6"/>
    </row>
    <row r="711" spans="1:20" s="41" customFormat="1" ht="22.5" outlineLevel="2">
      <c r="A711" s="63">
        <f t="shared" si="12"/>
        <v>0</v>
      </c>
      <c r="B711" s="69" t="s">
        <v>94</v>
      </c>
      <c r="C711" s="116" t="s">
        <v>1884</v>
      </c>
      <c r="D711" s="69" t="s">
        <v>2273</v>
      </c>
      <c r="E711" s="69"/>
      <c r="F711" s="69">
        <v>5</v>
      </c>
      <c r="G711" s="69"/>
      <c r="H711" s="62">
        <f>IF(F711="","",IF(AND(G711="Руб.",$J$10=1),F711/#REF!,IF(G711="Руб.",F711,F711*$J$12)))</f>
        <v>5</v>
      </c>
      <c r="I711" s="71" t="s">
        <v>1362</v>
      </c>
      <c r="L711" s="6"/>
      <c r="M711" s="152"/>
      <c r="N711" s="151"/>
      <c r="O711" s="150"/>
      <c r="P711" s="6"/>
      <c r="Q711" s="152"/>
      <c r="R711" s="6"/>
      <c r="S711" s="150"/>
      <c r="T711" s="6"/>
    </row>
    <row r="712" spans="1:20" s="41" customFormat="1" ht="22.5" outlineLevel="2">
      <c r="A712" s="63">
        <f t="shared" si="12"/>
        <v>0</v>
      </c>
      <c r="B712" s="69" t="s">
        <v>93</v>
      </c>
      <c r="C712" s="116" t="s">
        <v>1883</v>
      </c>
      <c r="D712" s="69" t="s">
        <v>2273</v>
      </c>
      <c r="E712" s="69"/>
      <c r="F712" s="69">
        <v>5</v>
      </c>
      <c r="G712" s="69"/>
      <c r="H712" s="62">
        <f>IF(F712="","",IF(AND(G712="Руб.",$J$10=1),F712/#REF!,IF(G712="Руб.",F712,F712*$J$12)))</f>
        <v>5</v>
      </c>
      <c r="I712" s="71" t="s">
        <v>1362</v>
      </c>
      <c r="L712" s="6"/>
      <c r="M712" s="152"/>
      <c r="N712" s="151"/>
      <c r="O712" s="150"/>
      <c r="P712" s="6"/>
      <c r="Q712" s="152"/>
      <c r="R712" s="6"/>
      <c r="S712" s="150"/>
      <c r="T712" s="6"/>
    </row>
    <row r="713" spans="1:20" s="41" customFormat="1" ht="22.5" outlineLevel="2">
      <c r="A713" s="63">
        <f t="shared" si="12"/>
        <v>0</v>
      </c>
      <c r="B713" s="69" t="s">
        <v>1112</v>
      </c>
      <c r="C713" s="116" t="s">
        <v>1113</v>
      </c>
      <c r="D713" s="69" t="s">
        <v>2273</v>
      </c>
      <c r="E713" s="69"/>
      <c r="F713" s="69">
        <v>15</v>
      </c>
      <c r="G713" s="69"/>
      <c r="H713" s="62">
        <f>IF(F713="","",IF(AND(G713="Руб.",$J$10=1),F713/#REF!,IF(G713="Руб.",F713,F713*$J$12)))</f>
        <v>15</v>
      </c>
      <c r="I713" s="71" t="s">
        <v>1362</v>
      </c>
      <c r="L713" s="6"/>
      <c r="M713" s="152"/>
      <c r="N713" s="151"/>
      <c r="O713" s="150"/>
      <c r="P713" s="6"/>
      <c r="Q713" s="152"/>
      <c r="R713" s="6"/>
      <c r="S713" s="150"/>
      <c r="T713" s="6"/>
    </row>
    <row r="714" spans="1:20" s="41" customFormat="1" ht="12.75" outlineLevel="2">
      <c r="A714" s="63">
        <f t="shared" si="12"/>
        <v>0</v>
      </c>
      <c r="B714" s="69" t="s">
        <v>90</v>
      </c>
      <c r="C714" s="116" t="s">
        <v>1880</v>
      </c>
      <c r="D714" s="69" t="s">
        <v>2273</v>
      </c>
      <c r="E714" s="69"/>
      <c r="F714" s="69">
        <v>7</v>
      </c>
      <c r="G714" s="69"/>
      <c r="H714" s="62">
        <f>IF(F714="","",IF(AND(G714="Руб.",$J$10=1),F714/#REF!,IF(G714="Руб.",F714,F714*$J$12)))</f>
        <v>7</v>
      </c>
      <c r="I714" s="71" t="s">
        <v>1362</v>
      </c>
      <c r="L714" s="6"/>
      <c r="M714" s="152"/>
      <c r="N714" s="151"/>
      <c r="O714" s="150"/>
      <c r="P714" s="6"/>
      <c r="Q714" s="152"/>
      <c r="R714" s="6"/>
      <c r="S714" s="150"/>
      <c r="T714" s="6"/>
    </row>
    <row r="715" spans="1:20" s="41" customFormat="1" ht="12.75" outlineLevel="2">
      <c r="A715" s="63">
        <f t="shared" si="12"/>
        <v>0</v>
      </c>
      <c r="B715" s="69" t="s">
        <v>92</v>
      </c>
      <c r="C715" s="116" t="s">
        <v>1882</v>
      </c>
      <c r="D715" s="69" t="s">
        <v>2273</v>
      </c>
      <c r="E715" s="69"/>
      <c r="F715" s="69">
        <v>7</v>
      </c>
      <c r="G715" s="69"/>
      <c r="H715" s="62">
        <f>IF(F715="","",IF(AND(G715="Руб.",$J$10=1),F715/#REF!,IF(G715="Руб.",F715,F715*$J$12)))</f>
        <v>7</v>
      </c>
      <c r="I715" s="71" t="s">
        <v>1362</v>
      </c>
      <c r="L715" s="6"/>
      <c r="M715" s="152"/>
      <c r="N715" s="151"/>
      <c r="O715" s="150"/>
      <c r="P715" s="6"/>
      <c r="Q715" s="152"/>
      <c r="R715" s="6"/>
      <c r="S715" s="150"/>
      <c r="T715" s="6"/>
    </row>
    <row r="716" spans="1:20" s="41" customFormat="1" ht="12.75" outlineLevel="2">
      <c r="A716" s="63">
        <f t="shared" si="12"/>
        <v>0</v>
      </c>
      <c r="B716" s="69" t="s">
        <v>91</v>
      </c>
      <c r="C716" s="116" t="s">
        <v>1881</v>
      </c>
      <c r="D716" s="69" t="s">
        <v>2273</v>
      </c>
      <c r="E716" s="69"/>
      <c r="F716" s="69">
        <v>15</v>
      </c>
      <c r="G716" s="69"/>
      <c r="H716" s="62">
        <f>IF(F716="","",IF(AND(G716="Руб.",$J$10=1),F716/#REF!,IF(G716="Руб.",F716,F716*$J$12)))</f>
        <v>15</v>
      </c>
      <c r="I716" s="71" t="s">
        <v>1362</v>
      </c>
      <c r="L716" s="6"/>
      <c r="M716" s="152"/>
      <c r="N716" s="151"/>
      <c r="O716" s="150"/>
      <c r="P716" s="6"/>
      <c r="Q716" s="152"/>
      <c r="R716" s="6"/>
      <c r="S716" s="150"/>
      <c r="T716" s="6"/>
    </row>
    <row r="717" spans="1:20" ht="11.25" customHeight="1" outlineLevel="1">
      <c r="A717" s="63">
        <f t="shared" si="12"/>
        <v>0</v>
      </c>
      <c r="B717" s="55"/>
      <c r="C717" s="23" t="s">
        <v>1547</v>
      </c>
      <c r="D717" s="65"/>
      <c r="E717" s="22" t="str">
        <f>IF(SUM(E718:E748)=0,"",0)</f>
        <v/>
      </c>
      <c r="F717" s="66" t="s">
        <v>2274</v>
      </c>
      <c r="G717" s="66"/>
      <c r="H717" s="62" t="str">
        <f>IF(F717="","",IF(AND(G717="Руб.",$J$10=1),F717/#REF!,IF(G717="Руб.",F717,F717*$J$12)))</f>
        <v/>
      </c>
      <c r="I717" s="54"/>
      <c r="L717" s="6"/>
      <c r="M717" s="152"/>
      <c r="N717" s="151"/>
      <c r="O717" s="150"/>
      <c r="P717" s="6"/>
      <c r="Q717" s="152"/>
      <c r="R717" s="6"/>
      <c r="S717" s="150"/>
      <c r="T717" s="6"/>
    </row>
    <row r="718" spans="1:20" ht="11.25" customHeight="1" outlineLevel="2">
      <c r="A718" s="63">
        <f t="shared" si="12"/>
        <v>0</v>
      </c>
      <c r="B718" s="154" t="s">
        <v>1796</v>
      </c>
      <c r="C718" s="120" t="s">
        <v>1797</v>
      </c>
      <c r="D718" s="65" t="s">
        <v>2288</v>
      </c>
      <c r="E718" s="53"/>
      <c r="F718" s="122">
        <v>2550</v>
      </c>
      <c r="G718" s="66" t="s">
        <v>1487</v>
      </c>
      <c r="H718" s="62" t="e">
        <f>IF(F718="","",IF(AND(G718="Руб.",$J$10=1),F718/#REF!,IF(G718="Руб.",F718,F718*$J$12)))</f>
        <v>#REF!</v>
      </c>
      <c r="I718" s="54" t="s">
        <v>1363</v>
      </c>
      <c r="L718" s="6"/>
      <c r="M718" s="152"/>
      <c r="N718" s="151"/>
      <c r="O718" s="150"/>
      <c r="P718" s="6"/>
      <c r="Q718" s="152"/>
      <c r="R718" s="6"/>
      <c r="S718" s="150"/>
      <c r="T718" s="6"/>
    </row>
    <row r="719" spans="1:20" ht="11.25" customHeight="1" outlineLevel="2">
      <c r="A719" s="63">
        <f t="shared" si="12"/>
        <v>0</v>
      </c>
      <c r="B719" s="121" t="s">
        <v>1799</v>
      </c>
      <c r="C719" s="120" t="s">
        <v>3023</v>
      </c>
      <c r="D719" s="65" t="s">
        <v>2288</v>
      </c>
      <c r="E719" s="53"/>
      <c r="F719" s="122">
        <v>2300</v>
      </c>
      <c r="G719" s="66" t="s">
        <v>1487</v>
      </c>
      <c r="H719" s="62" t="e">
        <f>IF(F719="","",IF(AND(G719="Руб.",$J$10=1),F719/#REF!,IF(G719="Руб.",F719,F719*$J$12)))</f>
        <v>#REF!</v>
      </c>
      <c r="I719" s="54" t="s">
        <v>1363</v>
      </c>
      <c r="L719" s="6"/>
      <c r="M719" s="152"/>
      <c r="N719" s="151"/>
      <c r="O719" s="150"/>
      <c r="P719" s="6"/>
      <c r="Q719" s="152"/>
      <c r="R719" s="6"/>
      <c r="S719" s="150"/>
      <c r="T719" s="6"/>
    </row>
    <row r="720" spans="1:20" ht="11.25" customHeight="1" outlineLevel="2">
      <c r="A720" s="63">
        <f t="shared" si="12"/>
        <v>0</v>
      </c>
      <c r="B720" s="121" t="s">
        <v>1795</v>
      </c>
      <c r="C720" s="120" t="s">
        <v>3024</v>
      </c>
      <c r="D720" s="65" t="s">
        <v>2288</v>
      </c>
      <c r="E720" s="53"/>
      <c r="F720" s="122">
        <v>2550</v>
      </c>
      <c r="G720" s="66" t="s">
        <v>1487</v>
      </c>
      <c r="H720" s="62" t="e">
        <f>IF(F720="","",IF(AND(G720="Руб.",$J$10=1),F720/#REF!,IF(G720="Руб.",F720,F720*$J$12)))</f>
        <v>#REF!</v>
      </c>
      <c r="I720" s="54" t="s">
        <v>1363</v>
      </c>
      <c r="L720" s="6"/>
      <c r="M720" s="152"/>
      <c r="N720" s="151"/>
      <c r="O720" s="150"/>
      <c r="P720" s="6"/>
      <c r="Q720" s="152"/>
      <c r="R720" s="6"/>
      <c r="S720" s="150"/>
      <c r="T720" s="6"/>
    </row>
    <row r="721" spans="1:20" ht="11.25" customHeight="1" outlineLevel="2">
      <c r="A721" s="63">
        <f t="shared" si="12"/>
        <v>0</v>
      </c>
      <c r="B721" s="121" t="s">
        <v>1798</v>
      </c>
      <c r="C721" s="120" t="s">
        <v>3025</v>
      </c>
      <c r="D721" s="65" t="s">
        <v>2288</v>
      </c>
      <c r="E721" s="53"/>
      <c r="F721" s="123">
        <v>2100</v>
      </c>
      <c r="G721" s="66" t="s">
        <v>1487</v>
      </c>
      <c r="H721" s="62" t="e">
        <f>IF(F721="","",IF(AND(G721="Руб.",$J$10=1),F721/#REF!,IF(G721="Руб.",F721,F721*$J$12)))</f>
        <v>#REF!</v>
      </c>
      <c r="I721" s="54" t="s">
        <v>1363</v>
      </c>
      <c r="L721" s="6"/>
      <c r="M721" s="152"/>
      <c r="N721" s="151"/>
      <c r="O721" s="150"/>
      <c r="P721" s="6"/>
      <c r="Q721" s="152"/>
      <c r="R721" s="6"/>
      <c r="S721" s="150"/>
      <c r="T721" s="6"/>
    </row>
    <row r="722" spans="1:20" ht="11.25" customHeight="1" outlineLevel="2">
      <c r="A722" s="63">
        <f t="shared" si="12"/>
        <v>0</v>
      </c>
      <c r="B722" s="121" t="s">
        <v>1794</v>
      </c>
      <c r="C722" s="120" t="s">
        <v>3026</v>
      </c>
      <c r="D722" s="65" t="s">
        <v>2288</v>
      </c>
      <c r="E722" s="53"/>
      <c r="F722" s="123">
        <v>2580</v>
      </c>
      <c r="G722" s="66" t="s">
        <v>1487</v>
      </c>
      <c r="H722" s="62" t="e">
        <f>IF(F722="","",IF(AND(G722="Руб.",$J$10=1),F722/#REF!,IF(G722="Руб.",F722,F722*$J$12)))</f>
        <v>#REF!</v>
      </c>
      <c r="I722" s="54" t="s">
        <v>1363</v>
      </c>
      <c r="L722" s="6"/>
      <c r="M722" s="152"/>
      <c r="N722" s="151"/>
      <c r="O722" s="150"/>
      <c r="P722" s="6"/>
      <c r="Q722" s="152"/>
      <c r="R722" s="6"/>
      <c r="S722" s="150"/>
      <c r="T722" s="6"/>
    </row>
    <row r="723" spans="1:20" ht="11.25" customHeight="1" outlineLevel="2">
      <c r="A723" s="63">
        <f t="shared" si="12"/>
        <v>0</v>
      </c>
      <c r="B723" s="121" t="s">
        <v>786</v>
      </c>
      <c r="C723" s="120" t="s">
        <v>787</v>
      </c>
      <c r="D723" s="65" t="s">
        <v>2288</v>
      </c>
      <c r="E723" s="53"/>
      <c r="F723" s="122">
        <v>2580</v>
      </c>
      <c r="G723" s="66" t="s">
        <v>1487</v>
      </c>
      <c r="H723" s="62" t="e">
        <f>IF(F723="","",IF(AND(G723="Руб.",$J$10=1),F723/#REF!,IF(G723="Руб.",F723,F723*$J$12)))</f>
        <v>#REF!</v>
      </c>
      <c r="I723" s="54" t="s">
        <v>1363</v>
      </c>
      <c r="L723" s="6"/>
      <c r="M723" s="152"/>
      <c r="N723" s="151"/>
      <c r="O723" s="150"/>
      <c r="P723" s="6"/>
      <c r="Q723" s="152"/>
      <c r="R723" s="6"/>
      <c r="S723" s="150"/>
      <c r="T723" s="6"/>
    </row>
    <row r="724" spans="1:20" ht="11.25" customHeight="1" outlineLevel="2">
      <c r="A724" s="63">
        <f t="shared" si="12"/>
        <v>0</v>
      </c>
      <c r="B724" s="121" t="s">
        <v>1788</v>
      </c>
      <c r="C724" s="120" t="s">
        <v>1789</v>
      </c>
      <c r="D724" s="65" t="s">
        <v>2288</v>
      </c>
      <c r="E724" s="53"/>
      <c r="F724" s="122">
        <v>2480</v>
      </c>
      <c r="G724" s="66" t="s">
        <v>1487</v>
      </c>
      <c r="H724" s="62" t="e">
        <f>IF(F724="","",IF(AND(G724="Руб.",$J$10=1),F724/#REF!,IF(G724="Руб.",F724,F724*$J$12)))</f>
        <v>#REF!</v>
      </c>
      <c r="I724" s="54" t="s">
        <v>1363</v>
      </c>
      <c r="L724" s="6"/>
      <c r="M724" s="152"/>
      <c r="N724" s="151"/>
      <c r="O724" s="150"/>
      <c r="P724" s="6"/>
      <c r="Q724" s="152"/>
      <c r="R724" s="6"/>
      <c r="S724" s="150"/>
      <c r="T724" s="6"/>
    </row>
    <row r="725" spans="1:20" ht="11.25" customHeight="1" outlineLevel="2">
      <c r="A725" s="63">
        <f t="shared" si="12"/>
        <v>0</v>
      </c>
      <c r="B725" s="121" t="s">
        <v>3033</v>
      </c>
      <c r="C725" s="120" t="s">
        <v>3027</v>
      </c>
      <c r="D725" s="65" t="s">
        <v>2288</v>
      </c>
      <c r="E725" s="53"/>
      <c r="F725" s="123">
        <v>3220</v>
      </c>
      <c r="G725" s="66" t="s">
        <v>1487</v>
      </c>
      <c r="H725" s="62" t="e">
        <f>IF(F725="","",IF(AND(G725="Руб.",$J$10=1),F725/#REF!,IF(G725="Руб.",F725,F725*$J$12)))</f>
        <v>#REF!</v>
      </c>
      <c r="I725" s="54" t="s">
        <v>1363</v>
      </c>
      <c r="L725" s="6"/>
      <c r="M725" s="152"/>
      <c r="N725" s="151"/>
      <c r="O725" s="150"/>
      <c r="P725" s="6"/>
      <c r="Q725" s="152"/>
      <c r="R725" s="6"/>
      <c r="S725" s="150"/>
      <c r="T725" s="6"/>
    </row>
    <row r="726" spans="1:20" ht="11.25" customHeight="1" outlineLevel="2">
      <c r="A726" s="63">
        <f t="shared" si="12"/>
        <v>0</v>
      </c>
      <c r="B726" s="121" t="s">
        <v>783</v>
      </c>
      <c r="C726" s="155" t="s">
        <v>784</v>
      </c>
      <c r="D726" s="65" t="s">
        <v>2288</v>
      </c>
      <c r="E726" s="53"/>
      <c r="F726" s="122">
        <v>2450</v>
      </c>
      <c r="G726" s="66" t="s">
        <v>1487</v>
      </c>
      <c r="H726" s="62" t="e">
        <f>IF(F726="","",IF(AND(G726="Руб.",$J$10=1),F726/#REF!,IF(G726="Руб.",F726,F726*$J$12)))</f>
        <v>#REF!</v>
      </c>
      <c r="I726" s="54" t="s">
        <v>1363</v>
      </c>
      <c r="L726" s="6"/>
      <c r="M726" s="152"/>
      <c r="N726" s="151"/>
      <c r="O726" s="150"/>
      <c r="P726" s="6"/>
      <c r="Q726" s="152"/>
      <c r="R726" s="6"/>
      <c r="S726" s="150"/>
      <c r="T726" s="6"/>
    </row>
    <row r="727" spans="1:20" ht="11.25" customHeight="1" outlineLevel="2">
      <c r="A727" s="63">
        <f t="shared" si="12"/>
        <v>0</v>
      </c>
      <c r="B727" s="121" t="s">
        <v>785</v>
      </c>
      <c r="C727" s="120" t="s">
        <v>3028</v>
      </c>
      <c r="D727" s="65" t="s">
        <v>2288</v>
      </c>
      <c r="E727" s="53"/>
      <c r="F727" s="122">
        <v>3340</v>
      </c>
      <c r="G727" s="66" t="s">
        <v>1487</v>
      </c>
      <c r="H727" s="62" t="e">
        <f>IF(F727="","",IF(AND(G727="Руб.",$J$10=1),F727/#REF!,IF(G727="Руб.",F727,F727*$J$12)))</f>
        <v>#REF!</v>
      </c>
      <c r="I727" s="54" t="s">
        <v>1363</v>
      </c>
      <c r="L727" s="6"/>
      <c r="M727" s="152"/>
      <c r="N727" s="151"/>
      <c r="O727" s="150"/>
      <c r="P727" s="6"/>
      <c r="Q727" s="152"/>
      <c r="R727" s="6"/>
      <c r="S727" s="150"/>
      <c r="T727" s="6"/>
    </row>
    <row r="728" spans="1:20" ht="11.25" customHeight="1" outlineLevel="2">
      <c r="A728" s="63">
        <f t="shared" si="12"/>
        <v>0</v>
      </c>
      <c r="B728" s="154" t="s">
        <v>2902</v>
      </c>
      <c r="C728" s="120" t="s">
        <v>1488</v>
      </c>
      <c r="D728" s="65" t="s">
        <v>2288</v>
      </c>
      <c r="E728" s="53"/>
      <c r="F728" s="122">
        <v>2350</v>
      </c>
      <c r="G728" s="66" t="s">
        <v>1487</v>
      </c>
      <c r="H728" s="62" t="e">
        <f>IF(F728="","",IF(AND(G728="Руб.",$J$10=1),F728/#REF!,IF(G728="Руб.",F728,F728*$J$12)))</f>
        <v>#REF!</v>
      </c>
      <c r="I728" s="54" t="s">
        <v>1363</v>
      </c>
      <c r="L728" s="6"/>
      <c r="M728" s="152"/>
      <c r="N728" s="151"/>
      <c r="O728" s="150"/>
      <c r="P728" s="6"/>
      <c r="Q728" s="152"/>
      <c r="R728" s="6"/>
      <c r="S728" s="150"/>
      <c r="T728" s="6"/>
    </row>
    <row r="729" spans="1:20" ht="11.25" customHeight="1" outlineLevel="2">
      <c r="A729" s="63">
        <f t="shared" si="12"/>
        <v>0</v>
      </c>
      <c r="B729" s="121" t="s">
        <v>1489</v>
      </c>
      <c r="C729" s="120" t="s">
        <v>1787</v>
      </c>
      <c r="D729" s="65" t="s">
        <v>2288</v>
      </c>
      <c r="E729" s="53"/>
      <c r="F729" s="123">
        <v>3050</v>
      </c>
      <c r="G729" s="66" t="s">
        <v>1487</v>
      </c>
      <c r="H729" s="62" t="e">
        <f>IF(F729="","",IF(AND(G729="Руб.",$J$10=1),F729/#REF!,IF(G729="Руб.",F729,F729*$J$12)))</f>
        <v>#REF!</v>
      </c>
      <c r="I729" s="54" t="s">
        <v>1363</v>
      </c>
      <c r="L729" s="6"/>
      <c r="M729" s="152"/>
      <c r="N729" s="151"/>
      <c r="O729" s="150"/>
      <c r="P729" s="6"/>
      <c r="Q729" s="152"/>
      <c r="R729" s="6"/>
      <c r="S729" s="150"/>
      <c r="T729" s="6"/>
    </row>
    <row r="730" spans="1:20" ht="11.25" customHeight="1" outlineLevel="2">
      <c r="A730" s="63">
        <f t="shared" si="12"/>
        <v>0</v>
      </c>
      <c r="B730" s="121" t="s">
        <v>781</v>
      </c>
      <c r="C730" s="120" t="s">
        <v>782</v>
      </c>
      <c r="D730" s="65" t="s">
        <v>2288</v>
      </c>
      <c r="E730" s="53"/>
      <c r="F730" s="122">
        <v>2500</v>
      </c>
      <c r="G730" s="66" t="s">
        <v>1487</v>
      </c>
      <c r="H730" s="62" t="e">
        <f>IF(F730="","",IF(AND(G730="Руб.",$J$10=1),F730/#REF!,IF(G730="Руб.",F730,F730*$J$12)))</f>
        <v>#REF!</v>
      </c>
      <c r="I730" s="54" t="s">
        <v>1363</v>
      </c>
      <c r="L730" s="6"/>
      <c r="M730" s="152"/>
      <c r="N730" s="151"/>
      <c r="O730" s="150"/>
      <c r="P730" s="6"/>
      <c r="Q730" s="152"/>
      <c r="R730" s="6"/>
      <c r="S730" s="150"/>
      <c r="T730" s="6"/>
    </row>
    <row r="731" spans="1:20" ht="11.25" customHeight="1" outlineLevel="2">
      <c r="A731" s="63">
        <f t="shared" si="12"/>
        <v>0</v>
      </c>
      <c r="B731" s="121" t="s">
        <v>2900</v>
      </c>
      <c r="C731" s="120" t="s">
        <v>2901</v>
      </c>
      <c r="D731" s="65" t="s">
        <v>2288</v>
      </c>
      <c r="E731" s="53"/>
      <c r="F731" s="122">
        <v>2420</v>
      </c>
      <c r="G731" s="66" t="s">
        <v>1487</v>
      </c>
      <c r="H731" s="62" t="e">
        <f>IF(F731="","",IF(AND(G731="Руб.",$J$10=1),F731/#REF!,IF(G731="Руб.",F731,F731*$J$12)))</f>
        <v>#REF!</v>
      </c>
      <c r="I731" s="54" t="s">
        <v>1363</v>
      </c>
      <c r="L731" s="6"/>
      <c r="M731" s="152"/>
      <c r="N731" s="151"/>
      <c r="O731" s="150"/>
      <c r="P731" s="6"/>
      <c r="Q731" s="152"/>
      <c r="R731" s="6"/>
      <c r="S731" s="150"/>
      <c r="T731" s="6"/>
    </row>
    <row r="732" spans="1:20" ht="11.25" customHeight="1" outlineLevel="2">
      <c r="A732" s="63">
        <f t="shared" si="12"/>
        <v>0</v>
      </c>
      <c r="B732" s="121" t="s">
        <v>788</v>
      </c>
      <c r="C732" s="155" t="s">
        <v>3029</v>
      </c>
      <c r="D732" s="65" t="s">
        <v>2288</v>
      </c>
      <c r="E732" s="53"/>
      <c r="F732" s="122">
        <v>3680</v>
      </c>
      <c r="G732" s="66" t="s">
        <v>1487</v>
      </c>
      <c r="H732" s="62" t="e">
        <f>IF(F732="","",IF(AND(G732="Руб.",$J$10=1),F732/#REF!,IF(G732="Руб.",F732,F732*$J$12)))</f>
        <v>#REF!</v>
      </c>
      <c r="I732" s="54" t="s">
        <v>1363</v>
      </c>
      <c r="L732" s="6"/>
      <c r="M732" s="152"/>
      <c r="N732" s="151"/>
      <c r="O732" s="150"/>
      <c r="P732" s="6"/>
      <c r="Q732" s="152"/>
      <c r="R732" s="6"/>
      <c r="S732" s="150"/>
      <c r="T732" s="6"/>
    </row>
    <row r="733" spans="1:20" ht="11.25" customHeight="1" outlineLevel="2">
      <c r="A733" s="63">
        <f t="shared" si="12"/>
        <v>0</v>
      </c>
      <c r="B733" s="121" t="s">
        <v>2898</v>
      </c>
      <c r="C733" s="120" t="s">
        <v>2899</v>
      </c>
      <c r="D733" s="65" t="s">
        <v>2288</v>
      </c>
      <c r="E733" s="53"/>
      <c r="F733" s="122">
        <v>6150</v>
      </c>
      <c r="G733" s="66" t="s">
        <v>1487</v>
      </c>
      <c r="H733" s="62" t="e">
        <f>IF(F733="","",IF(AND(G733="Руб.",$J$10=1),F733/#REF!,IF(G733="Руб.",F733,F733*$J$12)))</f>
        <v>#REF!</v>
      </c>
      <c r="I733" s="54" t="s">
        <v>1363</v>
      </c>
      <c r="L733" s="6"/>
      <c r="M733" s="152"/>
      <c r="N733" s="151"/>
      <c r="O733" s="150"/>
      <c r="P733" s="6"/>
      <c r="Q733" s="152"/>
      <c r="R733" s="6"/>
      <c r="S733" s="150"/>
      <c r="T733" s="6"/>
    </row>
    <row r="734" spans="1:20" ht="11.25" customHeight="1" outlineLevel="2">
      <c r="A734" s="63">
        <f t="shared" si="12"/>
        <v>0</v>
      </c>
      <c r="B734" s="121" t="s">
        <v>1790</v>
      </c>
      <c r="C734" s="120" t="s">
        <v>1791</v>
      </c>
      <c r="D734" s="65" t="s">
        <v>2288</v>
      </c>
      <c r="E734" s="53"/>
      <c r="F734" s="122">
        <v>3280</v>
      </c>
      <c r="G734" s="66" t="s">
        <v>1487</v>
      </c>
      <c r="H734" s="62" t="e">
        <f>IF(F734="","",IF(AND(G734="Руб.",$J$10=1),F734/#REF!,IF(G734="Руб.",F734,F734*$J$12)))</f>
        <v>#REF!</v>
      </c>
      <c r="I734" s="54" t="s">
        <v>1363</v>
      </c>
      <c r="L734" s="6"/>
      <c r="M734" s="152"/>
      <c r="N734" s="151"/>
      <c r="O734" s="150"/>
      <c r="P734" s="6"/>
      <c r="Q734" s="152"/>
      <c r="R734" s="6"/>
      <c r="S734" s="150"/>
      <c r="T734" s="6"/>
    </row>
    <row r="735" spans="1:20" ht="11.25" customHeight="1" outlineLevel="2">
      <c r="A735" s="63">
        <f t="shared" si="12"/>
        <v>0</v>
      </c>
      <c r="B735" s="121" t="s">
        <v>1792</v>
      </c>
      <c r="C735" s="120" t="s">
        <v>1793</v>
      </c>
      <c r="D735" s="65" t="s">
        <v>2288</v>
      </c>
      <c r="E735" s="53"/>
      <c r="F735" s="122">
        <v>3650</v>
      </c>
      <c r="G735" s="66" t="s">
        <v>1487</v>
      </c>
      <c r="H735" s="62" t="e">
        <f>IF(F735="","",IF(AND(G735="Руб.",$J$10=1),F735/#REF!,IF(G735="Руб.",F735,F735*$J$12)))</f>
        <v>#REF!</v>
      </c>
      <c r="I735" s="54" t="s">
        <v>1363</v>
      </c>
      <c r="L735" s="6"/>
      <c r="M735" s="152"/>
      <c r="N735" s="151"/>
      <c r="O735" s="150"/>
      <c r="P735" s="6"/>
      <c r="Q735" s="152"/>
      <c r="R735" s="6"/>
      <c r="S735" s="150"/>
      <c r="T735" s="6"/>
    </row>
    <row r="736" spans="1:20" ht="11.25" customHeight="1" outlineLevel="2">
      <c r="A736" s="63">
        <f t="shared" si="12"/>
        <v>0</v>
      </c>
      <c r="B736" s="121" t="s">
        <v>777</v>
      </c>
      <c r="C736" s="120" t="s">
        <v>3030</v>
      </c>
      <c r="D736" s="65" t="s">
        <v>2288</v>
      </c>
      <c r="E736" s="53"/>
      <c r="F736" s="122">
        <v>5270</v>
      </c>
      <c r="G736" s="66" t="s">
        <v>1487</v>
      </c>
      <c r="H736" s="62" t="e">
        <f>IF(F736="","",IF(AND(G736="Руб.",$J$10=1),F736/#REF!,IF(G736="Руб.",F736,F736*$J$12)))</f>
        <v>#REF!</v>
      </c>
      <c r="I736" s="54" t="s">
        <v>1363</v>
      </c>
      <c r="L736" s="6"/>
      <c r="M736" s="152"/>
      <c r="N736" s="151"/>
      <c r="O736" s="150"/>
      <c r="P736" s="6"/>
      <c r="Q736" s="152"/>
      <c r="R736" s="6"/>
      <c r="S736" s="150"/>
      <c r="T736" s="6"/>
    </row>
    <row r="737" spans="1:20" ht="11.25" customHeight="1" outlineLevel="2">
      <c r="A737" s="63">
        <f t="shared" si="12"/>
        <v>0</v>
      </c>
      <c r="B737" s="121" t="s">
        <v>1388</v>
      </c>
      <c r="C737" s="120" t="s">
        <v>1389</v>
      </c>
      <c r="D737" s="65" t="s">
        <v>2288</v>
      </c>
      <c r="E737" s="53"/>
      <c r="F737" s="122">
        <v>2650</v>
      </c>
      <c r="G737" s="66" t="s">
        <v>1487</v>
      </c>
      <c r="H737" s="62" t="e">
        <f>IF(F737="","",IF(AND(G737="Руб.",$J$10=1),F737/#REF!,IF(G737="Руб.",F737,F737*$J$12)))</f>
        <v>#REF!</v>
      </c>
      <c r="I737" s="54" t="s">
        <v>1363</v>
      </c>
      <c r="L737" s="6"/>
      <c r="M737" s="152"/>
      <c r="N737" s="151"/>
      <c r="O737" s="150"/>
      <c r="P737" s="6"/>
      <c r="Q737" s="152"/>
      <c r="R737" s="6"/>
      <c r="S737" s="150"/>
      <c r="T737" s="6"/>
    </row>
    <row r="738" spans="1:20" ht="11.25" customHeight="1" outlineLevel="2">
      <c r="A738" s="63">
        <f t="shared" si="12"/>
        <v>0</v>
      </c>
      <c r="B738" s="121" t="s">
        <v>284</v>
      </c>
      <c r="C738" s="120" t="s">
        <v>3031</v>
      </c>
      <c r="D738" s="65" t="s">
        <v>2288</v>
      </c>
      <c r="E738" s="53"/>
      <c r="F738" s="122">
        <v>3150</v>
      </c>
      <c r="G738" s="66" t="s">
        <v>1487</v>
      </c>
      <c r="H738" s="62" t="e">
        <f>IF(F738="","",IF(AND(G738="Руб.",$J$10=1),F738/#REF!,IF(G738="Руб.",F738,F738*$J$12)))</f>
        <v>#REF!</v>
      </c>
      <c r="I738" s="54" t="s">
        <v>1363</v>
      </c>
      <c r="L738" s="6"/>
      <c r="M738" s="152"/>
      <c r="N738" s="151"/>
      <c r="O738" s="150"/>
      <c r="P738" s="6"/>
      <c r="Q738" s="152"/>
      <c r="R738" s="6"/>
      <c r="S738" s="150"/>
      <c r="T738" s="6"/>
    </row>
    <row r="739" spans="1:20" ht="11.25" customHeight="1" outlineLevel="2">
      <c r="A739" s="63">
        <f t="shared" si="12"/>
        <v>0</v>
      </c>
      <c r="B739" s="121" t="s">
        <v>778</v>
      </c>
      <c r="C739" s="120" t="s">
        <v>779</v>
      </c>
      <c r="D739" s="65" t="s">
        <v>2288</v>
      </c>
      <c r="E739" s="53"/>
      <c r="F739" s="122">
        <v>3100</v>
      </c>
      <c r="G739" s="66" t="s">
        <v>1487</v>
      </c>
      <c r="H739" s="62" t="e">
        <f>IF(F739="","",IF(AND(G739="Руб.",$J$10=1),F739/#REF!,IF(G739="Руб.",F739,F739*$J$12)))</f>
        <v>#REF!</v>
      </c>
      <c r="I739" s="54" t="s">
        <v>1363</v>
      </c>
      <c r="L739" s="6"/>
      <c r="M739" s="152"/>
      <c r="N739" s="151"/>
      <c r="O739" s="150"/>
      <c r="P739" s="6"/>
      <c r="Q739" s="152"/>
      <c r="R739" s="6"/>
      <c r="S739" s="150"/>
      <c r="T739" s="6"/>
    </row>
    <row r="740" spans="1:20" ht="11.25" customHeight="1" outlineLevel="2">
      <c r="A740" s="63">
        <f t="shared" si="12"/>
        <v>0</v>
      </c>
      <c r="B740" s="121" t="s">
        <v>780</v>
      </c>
      <c r="C740" s="120" t="s">
        <v>3032</v>
      </c>
      <c r="D740" s="65" t="s">
        <v>2288</v>
      </c>
      <c r="E740" s="53"/>
      <c r="F740" s="122">
        <v>4020</v>
      </c>
      <c r="G740" s="66" t="s">
        <v>1487</v>
      </c>
      <c r="H740" s="62" t="e">
        <f>IF(F740="","",IF(AND(G740="Руб.",$J$10=1),F740/#REF!,IF(G740="Руб.",F740,F740*$J$12)))</f>
        <v>#REF!</v>
      </c>
      <c r="I740" s="54" t="s">
        <v>1363</v>
      </c>
      <c r="L740" s="6"/>
      <c r="M740" s="152"/>
      <c r="N740" s="151"/>
      <c r="O740" s="150"/>
      <c r="P740" s="6"/>
      <c r="Q740" s="152"/>
      <c r="R740" s="6"/>
      <c r="S740" s="150"/>
      <c r="T740" s="6"/>
    </row>
    <row r="741" spans="1:20" ht="11.25" customHeight="1" outlineLevel="2">
      <c r="A741" s="63">
        <f t="shared" si="12"/>
        <v>0</v>
      </c>
      <c r="B741" s="121" t="s">
        <v>4287</v>
      </c>
      <c r="C741" s="120" t="s">
        <v>4288</v>
      </c>
      <c r="D741" s="65" t="s">
        <v>2288</v>
      </c>
      <c r="E741" s="53"/>
      <c r="F741" s="122">
        <v>1630</v>
      </c>
      <c r="G741" s="66" t="s">
        <v>1487</v>
      </c>
      <c r="H741" s="62" t="e">
        <f>IF(F741="","",IF(AND(G741="Руб.",$J$10=1),F741/#REF!,IF(G741="Руб.",F741,F741*$J$12)))</f>
        <v>#REF!</v>
      </c>
      <c r="I741" s="54" t="s">
        <v>1363</v>
      </c>
      <c r="L741" s="6"/>
      <c r="M741" s="152"/>
      <c r="N741" s="151"/>
      <c r="O741" s="150"/>
      <c r="P741" s="6"/>
      <c r="Q741" s="152"/>
      <c r="R741" s="6"/>
      <c r="S741" s="150"/>
      <c r="T741" s="6"/>
    </row>
    <row r="742" spans="1:20" ht="11.25" customHeight="1" outlineLevel="2">
      <c r="A742" s="63">
        <f t="shared" ref="A742:A805" si="13">IF(E742="",A741,A741+1)</f>
        <v>0</v>
      </c>
      <c r="B742" s="121" t="s">
        <v>3069</v>
      </c>
      <c r="C742" s="155" t="s">
        <v>3068</v>
      </c>
      <c r="D742" s="65" t="s">
        <v>2288</v>
      </c>
      <c r="E742" s="53"/>
      <c r="F742" s="122">
        <v>2300</v>
      </c>
      <c r="G742" s="66" t="s">
        <v>1487</v>
      </c>
      <c r="H742" s="62" t="e">
        <f>IF(F742="","",IF(AND(G742="Руб.",$J$10=1),F742/#REF!,IF(G742="Руб.",F742,F742*$J$12)))</f>
        <v>#REF!</v>
      </c>
      <c r="I742" s="54" t="s">
        <v>1363</v>
      </c>
      <c r="L742" s="6"/>
      <c r="M742" s="152"/>
      <c r="N742" s="151"/>
      <c r="O742" s="150"/>
      <c r="P742" s="6"/>
      <c r="Q742" s="152"/>
      <c r="R742" s="6"/>
      <c r="S742" s="150"/>
      <c r="T742" s="6"/>
    </row>
    <row r="743" spans="1:20" ht="11.25" customHeight="1" outlineLevel="2">
      <c r="A743" s="63">
        <f t="shared" si="13"/>
        <v>0</v>
      </c>
      <c r="B743" s="121" t="s">
        <v>4275</v>
      </c>
      <c r="C743" s="120" t="s">
        <v>4276</v>
      </c>
      <c r="D743" s="65" t="s">
        <v>2288</v>
      </c>
      <c r="E743" s="53"/>
      <c r="F743" s="122">
        <v>3520</v>
      </c>
      <c r="G743" s="66" t="s">
        <v>1487</v>
      </c>
      <c r="H743" s="62" t="e">
        <f>IF(F743="","",IF(AND(G743="Руб.",$J$10=1),F743/#REF!,IF(G743="Руб.",F743,F743*$J$12)))</f>
        <v>#REF!</v>
      </c>
      <c r="I743" s="54" t="s">
        <v>1363</v>
      </c>
      <c r="L743" s="6"/>
      <c r="M743" s="152"/>
      <c r="N743" s="151"/>
      <c r="O743" s="150"/>
      <c r="P743" s="6"/>
      <c r="Q743" s="152"/>
      <c r="R743" s="6"/>
      <c r="S743" s="150"/>
      <c r="T743" s="6"/>
    </row>
    <row r="744" spans="1:20" ht="11.25" customHeight="1" outlineLevel="2">
      <c r="A744" s="63">
        <f t="shared" si="13"/>
        <v>0</v>
      </c>
      <c r="B744" s="121" t="s">
        <v>4281</v>
      </c>
      <c r="C744" s="120" t="s">
        <v>4282</v>
      </c>
      <c r="D744" s="65" t="s">
        <v>2288</v>
      </c>
      <c r="E744" s="53"/>
      <c r="F744" s="122">
        <v>2360</v>
      </c>
      <c r="G744" s="66" t="s">
        <v>1487</v>
      </c>
      <c r="H744" s="62" t="e">
        <f>IF(F744="","",IF(AND(G744="Руб.",$J$10=1),F744/#REF!,IF(G744="Руб.",F744,F744*$J$12)))</f>
        <v>#REF!</v>
      </c>
      <c r="I744" s="54" t="s">
        <v>1363</v>
      </c>
      <c r="L744" s="6"/>
      <c r="M744" s="152"/>
      <c r="N744" s="151"/>
      <c r="O744" s="150"/>
      <c r="P744" s="6"/>
      <c r="Q744" s="152"/>
      <c r="R744" s="6"/>
      <c r="S744" s="150"/>
      <c r="T744" s="6"/>
    </row>
    <row r="745" spans="1:20" ht="11.25" customHeight="1" outlineLevel="2">
      <c r="A745" s="63">
        <f t="shared" si="13"/>
        <v>0</v>
      </c>
      <c r="B745" s="121" t="s">
        <v>4277</v>
      </c>
      <c r="C745" s="120" t="s">
        <v>4278</v>
      </c>
      <c r="D745" s="65" t="s">
        <v>2288</v>
      </c>
      <c r="E745" s="53"/>
      <c r="F745" s="122">
        <v>3830</v>
      </c>
      <c r="G745" s="66" t="s">
        <v>1487</v>
      </c>
      <c r="H745" s="62" t="e">
        <f>IF(F745="","",IF(AND(G745="Руб.",$J$10=1),F745/#REF!,IF(G745="Руб.",F745,F745*$J$12)))</f>
        <v>#REF!</v>
      </c>
      <c r="I745" s="54" t="s">
        <v>1363</v>
      </c>
      <c r="L745" s="6"/>
      <c r="M745" s="152"/>
      <c r="N745" s="151"/>
      <c r="O745" s="150"/>
      <c r="P745" s="6"/>
      <c r="Q745" s="152"/>
      <c r="R745" s="6"/>
      <c r="S745" s="150"/>
      <c r="T745" s="6"/>
    </row>
    <row r="746" spans="1:20" ht="11.25" customHeight="1" outlineLevel="2">
      <c r="A746" s="63">
        <f t="shared" si="13"/>
        <v>0</v>
      </c>
      <c r="B746" s="121" t="s">
        <v>4283</v>
      </c>
      <c r="C746" s="120" t="s">
        <v>4284</v>
      </c>
      <c r="D746" s="65" t="s">
        <v>2288</v>
      </c>
      <c r="E746" s="53"/>
      <c r="F746" s="122">
        <v>2750</v>
      </c>
      <c r="G746" s="66" t="s">
        <v>1487</v>
      </c>
      <c r="H746" s="62" t="e">
        <f>IF(F746="","",IF(AND(G746="Руб.",$J$10=1),F746/#REF!,IF(G746="Руб.",F746,F746*$J$12)))</f>
        <v>#REF!</v>
      </c>
      <c r="I746" s="54" t="s">
        <v>1363</v>
      </c>
      <c r="L746" s="6"/>
      <c r="M746" s="152"/>
      <c r="N746" s="151"/>
      <c r="O746" s="150"/>
      <c r="P746" s="6"/>
      <c r="Q746" s="152"/>
      <c r="R746" s="6"/>
      <c r="S746" s="150"/>
      <c r="T746" s="6"/>
    </row>
    <row r="747" spans="1:20" ht="11.25" customHeight="1" outlineLevel="2">
      <c r="A747" s="63">
        <f t="shared" si="13"/>
        <v>0</v>
      </c>
      <c r="B747" s="121" t="s">
        <v>4279</v>
      </c>
      <c r="C747" s="120" t="s">
        <v>4280</v>
      </c>
      <c r="D747" s="65" t="s">
        <v>2288</v>
      </c>
      <c r="E747" s="53"/>
      <c r="F747" s="122">
        <v>4380</v>
      </c>
      <c r="G747" s="66" t="s">
        <v>1487</v>
      </c>
      <c r="H747" s="62" t="e">
        <f>IF(F747="","",IF(AND(G747="Руб.",$J$10=1),F747/#REF!,IF(G747="Руб.",F747,F747*$J$12)))</f>
        <v>#REF!</v>
      </c>
      <c r="I747" s="54" t="s">
        <v>1363</v>
      </c>
      <c r="L747" s="6"/>
      <c r="M747" s="152"/>
      <c r="N747" s="151"/>
      <c r="O747" s="150"/>
      <c r="P747" s="6"/>
      <c r="Q747" s="152"/>
      <c r="R747" s="6"/>
      <c r="S747" s="150"/>
      <c r="T747" s="6"/>
    </row>
    <row r="748" spans="1:20" ht="11.25" customHeight="1" outlineLevel="2">
      <c r="A748" s="63">
        <f t="shared" si="13"/>
        <v>0</v>
      </c>
      <c r="B748" s="121" t="s">
        <v>4285</v>
      </c>
      <c r="C748" s="120" t="s">
        <v>4286</v>
      </c>
      <c r="D748" s="65" t="s">
        <v>2288</v>
      </c>
      <c r="E748" s="53"/>
      <c r="F748" s="122">
        <v>3200</v>
      </c>
      <c r="G748" s="66" t="s">
        <v>1487</v>
      </c>
      <c r="H748" s="62" t="e">
        <f>IF(F748="","",IF(AND(G748="Руб.",$J$10=1),F748/#REF!,IF(G748="Руб.",F748,F748*$J$12)))</f>
        <v>#REF!</v>
      </c>
      <c r="I748" s="54" t="s">
        <v>1363</v>
      </c>
      <c r="L748" s="6"/>
      <c r="M748" s="152"/>
      <c r="N748" s="151"/>
      <c r="O748" s="150"/>
      <c r="P748" s="6"/>
      <c r="Q748" s="152"/>
      <c r="R748" s="6"/>
      <c r="S748" s="150"/>
      <c r="T748" s="6"/>
    </row>
    <row r="749" spans="1:20" ht="11.25" customHeight="1" outlineLevel="1">
      <c r="A749" s="63">
        <f t="shared" si="13"/>
        <v>0</v>
      </c>
      <c r="B749" s="55"/>
      <c r="C749" s="23" t="s">
        <v>1245</v>
      </c>
      <c r="D749" s="65"/>
      <c r="E749" s="22" t="str">
        <f>IF(SUM(E750:E760)=0,"",0)</f>
        <v/>
      </c>
      <c r="F749" s="66" t="s">
        <v>2274</v>
      </c>
      <c r="G749" s="66"/>
      <c r="H749" s="62" t="str">
        <f>IF(F749="","",IF(AND(G749="Руб.",$J$10=1),F749/#REF!,IF(G749="Руб.",F749,F749*$J$12)))</f>
        <v/>
      </c>
      <c r="I749" s="54"/>
      <c r="L749" s="6"/>
      <c r="M749" s="152"/>
      <c r="N749" s="151"/>
      <c r="O749" s="150"/>
      <c r="P749" s="6"/>
      <c r="Q749" s="152"/>
      <c r="R749" s="6"/>
      <c r="S749" s="150"/>
      <c r="T749" s="6"/>
    </row>
    <row r="750" spans="1:20" ht="11.25" customHeight="1" outlineLevel="2">
      <c r="A750" s="63">
        <f t="shared" si="13"/>
        <v>0</v>
      </c>
      <c r="B750" s="67" t="s">
        <v>2825</v>
      </c>
      <c r="C750" s="74" t="s">
        <v>2826</v>
      </c>
      <c r="D750" s="65" t="s">
        <v>2288</v>
      </c>
      <c r="E750" s="53"/>
      <c r="F750" s="66">
        <v>112</v>
      </c>
      <c r="G750" s="66"/>
      <c r="H750" s="62">
        <f>IF(F750="","",IF(AND(G750="Руб.",$J$10=1),F750/#REF!,IF(G750="Руб.",F750,F750*$J$12)))</f>
        <v>112</v>
      </c>
      <c r="I750" s="54" t="s">
        <v>1361</v>
      </c>
      <c r="L750" s="6"/>
      <c r="M750" s="152"/>
      <c r="N750" s="151"/>
      <c r="O750" s="150"/>
      <c r="P750" s="6"/>
      <c r="Q750" s="152"/>
      <c r="R750" s="6"/>
      <c r="S750" s="150"/>
      <c r="T750" s="6"/>
    </row>
    <row r="751" spans="1:20" ht="11.25" customHeight="1" outlineLevel="2">
      <c r="A751" s="63">
        <f t="shared" si="13"/>
        <v>0</v>
      </c>
      <c r="B751" s="67" t="s">
        <v>2827</v>
      </c>
      <c r="C751" s="74" t="s">
        <v>3178</v>
      </c>
      <c r="D751" s="65" t="s">
        <v>2288</v>
      </c>
      <c r="E751" s="53"/>
      <c r="F751" s="66">
        <v>103</v>
      </c>
      <c r="G751" s="66"/>
      <c r="H751" s="62">
        <f>IF(F751="","",IF(AND(G751="Руб.",$J$10=1),F751/#REF!,IF(G751="Руб.",F751,F751*$J$12)))</f>
        <v>103</v>
      </c>
      <c r="I751" s="54" t="s">
        <v>1361</v>
      </c>
      <c r="L751" s="6"/>
      <c r="M751" s="152"/>
      <c r="N751" s="151"/>
      <c r="O751" s="150"/>
      <c r="P751" s="6"/>
      <c r="Q751" s="152"/>
      <c r="R751" s="6"/>
      <c r="S751" s="150"/>
      <c r="T751" s="6"/>
    </row>
    <row r="752" spans="1:20" ht="11.25" customHeight="1" outlineLevel="2">
      <c r="A752" s="63">
        <f t="shared" si="13"/>
        <v>0</v>
      </c>
      <c r="B752" s="67" t="s">
        <v>3179</v>
      </c>
      <c r="C752" s="74" t="s">
        <v>3180</v>
      </c>
      <c r="D752" s="65" t="s">
        <v>2288</v>
      </c>
      <c r="E752" s="53"/>
      <c r="F752" s="66">
        <v>137</v>
      </c>
      <c r="G752" s="66"/>
      <c r="H752" s="62">
        <f>IF(F752="","",IF(AND(G752="Руб.",$J$10=1),F752/#REF!,IF(G752="Руб.",F752,F752*$J$12)))</f>
        <v>137</v>
      </c>
      <c r="I752" s="54" t="s">
        <v>1361</v>
      </c>
      <c r="L752" s="6"/>
      <c r="M752" s="152"/>
      <c r="N752" s="151"/>
      <c r="O752" s="150"/>
      <c r="P752" s="6"/>
      <c r="Q752" s="152"/>
      <c r="R752" s="6"/>
      <c r="S752" s="150"/>
      <c r="T752" s="6"/>
    </row>
    <row r="753" spans="1:20" ht="11.25" customHeight="1" outlineLevel="2">
      <c r="A753" s="63">
        <f t="shared" si="13"/>
        <v>0</v>
      </c>
      <c r="B753" s="67" t="s">
        <v>3181</v>
      </c>
      <c r="C753" s="74" t="s">
        <v>3182</v>
      </c>
      <c r="D753" s="65" t="s">
        <v>2288</v>
      </c>
      <c r="E753" s="53"/>
      <c r="F753" s="66">
        <v>94</v>
      </c>
      <c r="G753" s="66"/>
      <c r="H753" s="62">
        <f>IF(F753="","",IF(AND(G753="Руб.",$J$10=1),F753/#REF!,IF(G753="Руб.",F753,F753*$J$12)))</f>
        <v>94</v>
      </c>
      <c r="I753" s="54" t="s">
        <v>1361</v>
      </c>
      <c r="L753" s="6"/>
      <c r="M753" s="152"/>
      <c r="N753" s="151"/>
      <c r="O753" s="150"/>
      <c r="P753" s="6"/>
      <c r="Q753" s="152"/>
      <c r="R753" s="6"/>
      <c r="S753" s="150"/>
      <c r="T753" s="6"/>
    </row>
    <row r="754" spans="1:20" ht="11.25" customHeight="1" outlineLevel="2">
      <c r="A754" s="63">
        <f t="shared" si="13"/>
        <v>0</v>
      </c>
      <c r="B754" s="67" t="s">
        <v>3183</v>
      </c>
      <c r="C754" s="74" t="s">
        <v>3184</v>
      </c>
      <c r="D754" s="65" t="s">
        <v>2288</v>
      </c>
      <c r="E754" s="53"/>
      <c r="F754" s="66">
        <v>258</v>
      </c>
      <c r="G754" s="66"/>
      <c r="H754" s="62">
        <f>IF(F754="","",IF(AND(G754="Руб.",$J$10=1),F754/#REF!,IF(G754="Руб.",F754,F754*$J$12)))</f>
        <v>258</v>
      </c>
      <c r="I754" s="54" t="s">
        <v>1361</v>
      </c>
      <c r="L754" s="6"/>
      <c r="M754" s="152"/>
      <c r="N754" s="151"/>
      <c r="O754" s="150"/>
      <c r="P754" s="6"/>
      <c r="Q754" s="152"/>
      <c r="R754" s="6"/>
      <c r="S754" s="150"/>
      <c r="T754" s="6"/>
    </row>
    <row r="755" spans="1:20" ht="22.5" customHeight="1" outlineLevel="2">
      <c r="A755" s="63">
        <f t="shared" si="13"/>
        <v>0</v>
      </c>
      <c r="B755" s="67" t="s">
        <v>3185</v>
      </c>
      <c r="C755" s="74" t="s">
        <v>679</v>
      </c>
      <c r="D755" s="65" t="s">
        <v>2288</v>
      </c>
      <c r="E755" s="53"/>
      <c r="F755" s="66">
        <v>155</v>
      </c>
      <c r="G755" s="66"/>
      <c r="H755" s="62">
        <f>IF(F755="","",IF(AND(G755="Руб.",$J$10=1),F755/#REF!,IF(G755="Руб.",F755,F755*$J$12)))</f>
        <v>155</v>
      </c>
      <c r="I755" s="54" t="s">
        <v>1361</v>
      </c>
      <c r="L755" s="6"/>
      <c r="M755" s="152"/>
      <c r="N755" s="151"/>
      <c r="O755" s="150"/>
      <c r="P755" s="6"/>
      <c r="Q755" s="152"/>
      <c r="R755" s="6"/>
      <c r="S755" s="150"/>
      <c r="T755" s="6"/>
    </row>
    <row r="756" spans="1:20" ht="11.25" customHeight="1" outlineLevel="2">
      <c r="A756" s="63">
        <f t="shared" si="13"/>
        <v>0</v>
      </c>
      <c r="B756" s="67" t="s">
        <v>680</v>
      </c>
      <c r="C756" s="74" t="s">
        <v>681</v>
      </c>
      <c r="D756" s="65" t="s">
        <v>2288</v>
      </c>
      <c r="E756" s="53"/>
      <c r="F756" s="66">
        <v>58</v>
      </c>
      <c r="G756" s="66"/>
      <c r="H756" s="62">
        <f>IF(F756="","",IF(AND(G756="Руб.",$J$10=1),F756/#REF!,IF(G756="Руб.",F756,F756*$J$12)))</f>
        <v>58</v>
      </c>
      <c r="I756" s="54" t="s">
        <v>1361</v>
      </c>
      <c r="L756" s="6"/>
      <c r="M756" s="152"/>
      <c r="N756" s="151"/>
      <c r="O756" s="150"/>
      <c r="P756" s="6"/>
      <c r="Q756" s="152"/>
      <c r="R756" s="6"/>
      <c r="S756" s="150"/>
      <c r="T756" s="6"/>
    </row>
    <row r="757" spans="1:20" ht="22.5" customHeight="1" outlineLevel="2">
      <c r="A757" s="63">
        <f t="shared" si="13"/>
        <v>0</v>
      </c>
      <c r="B757" s="67" t="s">
        <v>682</v>
      </c>
      <c r="C757" s="74" t="s">
        <v>683</v>
      </c>
      <c r="D757" s="65" t="s">
        <v>2288</v>
      </c>
      <c r="E757" s="53"/>
      <c r="F757" s="66">
        <v>166</v>
      </c>
      <c r="G757" s="66"/>
      <c r="H757" s="62">
        <f>IF(F757="","",IF(AND(G757="Руб.",$J$10=1),F757/#REF!,IF(G757="Руб.",F757,F757*$J$12)))</f>
        <v>166</v>
      </c>
      <c r="I757" s="54" t="s">
        <v>1361</v>
      </c>
      <c r="L757" s="6"/>
      <c r="M757" s="152"/>
      <c r="N757" s="151"/>
      <c r="O757" s="150"/>
      <c r="P757" s="6"/>
      <c r="Q757" s="152"/>
      <c r="R757" s="6"/>
      <c r="S757" s="150"/>
      <c r="T757" s="6"/>
    </row>
    <row r="758" spans="1:20" ht="22.5" customHeight="1" outlineLevel="2">
      <c r="A758" s="63">
        <f t="shared" si="13"/>
        <v>0</v>
      </c>
      <c r="B758" s="67" t="s">
        <v>684</v>
      </c>
      <c r="C758" s="74" t="s">
        <v>685</v>
      </c>
      <c r="D758" s="65" t="s">
        <v>2288</v>
      </c>
      <c r="E758" s="53"/>
      <c r="F758" s="66">
        <v>118</v>
      </c>
      <c r="G758" s="66"/>
      <c r="H758" s="62">
        <f>IF(F758="","",IF(AND(G758="Руб.",$J$10=1),F758/#REF!,IF(G758="Руб.",F758,F758*$J$12)))</f>
        <v>118</v>
      </c>
      <c r="I758" s="54" t="s">
        <v>1361</v>
      </c>
      <c r="L758" s="6"/>
      <c r="M758" s="152"/>
      <c r="N758" s="151"/>
      <c r="O758" s="150"/>
      <c r="P758" s="6"/>
      <c r="Q758" s="152"/>
      <c r="R758" s="6"/>
      <c r="S758" s="150"/>
      <c r="T758" s="6"/>
    </row>
    <row r="759" spans="1:20" ht="22.5" customHeight="1" outlineLevel="2">
      <c r="A759" s="63">
        <f t="shared" si="13"/>
        <v>0</v>
      </c>
      <c r="B759" s="67" t="s">
        <v>686</v>
      </c>
      <c r="C759" s="74" t="s">
        <v>687</v>
      </c>
      <c r="D759" s="65" t="s">
        <v>2288</v>
      </c>
      <c r="E759" s="53"/>
      <c r="F759" s="66">
        <v>124</v>
      </c>
      <c r="G759" s="66"/>
      <c r="H759" s="62">
        <f>IF(F759="","",IF(AND(G759="Руб.",$J$10=1),F759/#REF!,IF(G759="Руб.",F759,F759*$J$12)))</f>
        <v>124</v>
      </c>
      <c r="I759" s="54" t="s">
        <v>1361</v>
      </c>
      <c r="L759" s="6"/>
      <c r="M759" s="152"/>
      <c r="N759" s="151"/>
      <c r="O759" s="150"/>
      <c r="P759" s="6"/>
      <c r="Q759" s="152"/>
      <c r="R759" s="6"/>
      <c r="S759" s="150"/>
      <c r="T759" s="6"/>
    </row>
    <row r="760" spans="1:20" ht="11.25" customHeight="1" outlineLevel="2">
      <c r="A760" s="63">
        <f t="shared" si="13"/>
        <v>0</v>
      </c>
      <c r="B760" s="67" t="s">
        <v>688</v>
      </c>
      <c r="C760" s="74" t="s">
        <v>689</v>
      </c>
      <c r="D760" s="65" t="s">
        <v>2288</v>
      </c>
      <c r="E760" s="53"/>
      <c r="F760" s="66">
        <v>36</v>
      </c>
      <c r="G760" s="66"/>
      <c r="H760" s="62">
        <f>IF(F760="","",IF(AND(G760="Руб.",$J$10=1),F760/#REF!,IF(G760="Руб.",F760,F760*$J$12)))</f>
        <v>36</v>
      </c>
      <c r="I760" s="54" t="s">
        <v>1361</v>
      </c>
      <c r="L760" s="6"/>
      <c r="M760" s="152"/>
      <c r="N760" s="151"/>
      <c r="O760" s="150"/>
      <c r="P760" s="6"/>
      <c r="Q760" s="152"/>
      <c r="R760" s="6"/>
      <c r="S760" s="150"/>
      <c r="T760" s="6"/>
    </row>
    <row r="761" spans="1:20" ht="12.75">
      <c r="A761" s="63">
        <f t="shared" si="13"/>
        <v>0</v>
      </c>
      <c r="B761" s="55"/>
      <c r="C761" s="18" t="s">
        <v>4191</v>
      </c>
      <c r="D761" s="65"/>
      <c r="E761" s="53"/>
      <c r="F761" s="66" t="s">
        <v>2274</v>
      </c>
      <c r="G761" s="66"/>
      <c r="H761" s="62" t="str">
        <f>IF(F761="","",IF(AND(G761="Руб.",$J$10=1),F761/#REF!,IF(G761="Руб.",F761,F761*$J$12)))</f>
        <v/>
      </c>
      <c r="I761" s="54"/>
      <c r="L761" s="6"/>
      <c r="M761" s="152"/>
      <c r="N761" s="151"/>
      <c r="O761" s="150"/>
      <c r="P761" s="6"/>
      <c r="Q761" s="152"/>
      <c r="R761" s="6"/>
      <c r="S761" s="150"/>
      <c r="T761" s="6"/>
    </row>
    <row r="762" spans="1:20" ht="11.25" customHeight="1" outlineLevel="1">
      <c r="A762" s="63">
        <f t="shared" si="13"/>
        <v>0</v>
      </c>
      <c r="B762" s="67"/>
      <c r="C762" s="20" t="s">
        <v>3356</v>
      </c>
      <c r="D762" s="65"/>
      <c r="E762" s="22" t="str">
        <f>IF(SUM(E763:E779)=0,"",0)</f>
        <v/>
      </c>
      <c r="F762" s="66" t="s">
        <v>2274</v>
      </c>
      <c r="G762" s="66"/>
      <c r="H762" s="62" t="str">
        <f>IF(F762="","",IF(AND(G762="Руб.",$J$10=1),F762/#REF!,IF(G762="Руб.",F762,F762*$J$12)))</f>
        <v/>
      </c>
      <c r="I762" s="54"/>
      <c r="L762" s="6"/>
      <c r="M762" s="152"/>
      <c r="N762" s="151"/>
      <c r="O762" s="150"/>
      <c r="P762" s="6"/>
      <c r="Q762" s="152"/>
      <c r="R762" s="6"/>
      <c r="S762" s="150"/>
      <c r="T762" s="6"/>
    </row>
    <row r="763" spans="1:20" ht="11.25" customHeight="1" outlineLevel="2">
      <c r="A763" s="63">
        <f t="shared" si="13"/>
        <v>0</v>
      </c>
      <c r="B763" s="67" t="s">
        <v>249</v>
      </c>
      <c r="C763" s="61" t="s">
        <v>250</v>
      </c>
      <c r="D763" s="65" t="s">
        <v>2288</v>
      </c>
      <c r="E763" s="53"/>
      <c r="F763" s="66">
        <v>40</v>
      </c>
      <c r="G763" s="66"/>
      <c r="H763" s="62">
        <f>IF(F763="","",IF(AND(G763="Руб.",$J$10=1),F763/#REF!,IF(G763="Руб.",F763,F763*$J$12)))</f>
        <v>40</v>
      </c>
      <c r="I763" s="54" t="s">
        <v>1361</v>
      </c>
      <c r="L763" s="6"/>
      <c r="M763" s="152"/>
      <c r="N763" s="151"/>
      <c r="O763" s="150"/>
      <c r="P763" s="6"/>
      <c r="Q763" s="152"/>
      <c r="R763" s="6"/>
      <c r="S763" s="150"/>
      <c r="T763" s="6"/>
    </row>
    <row r="764" spans="1:20" ht="11.25" customHeight="1" outlineLevel="2">
      <c r="A764" s="63">
        <f t="shared" si="13"/>
        <v>0</v>
      </c>
      <c r="B764" s="67" t="s">
        <v>251</v>
      </c>
      <c r="C764" s="61" t="s">
        <v>252</v>
      </c>
      <c r="D764" s="65" t="s">
        <v>2288</v>
      </c>
      <c r="E764" s="53"/>
      <c r="F764" s="66">
        <v>46</v>
      </c>
      <c r="G764" s="66"/>
      <c r="H764" s="62">
        <f>IF(F764="","",IF(AND(G764="Руб.",$J$10=1),F764/#REF!,IF(G764="Руб.",F764,F764*$J$12)))</f>
        <v>46</v>
      </c>
      <c r="I764" s="54" t="s">
        <v>1361</v>
      </c>
      <c r="L764" s="6"/>
      <c r="M764" s="152"/>
      <c r="N764" s="151"/>
      <c r="O764" s="150"/>
      <c r="P764" s="6"/>
      <c r="Q764" s="152"/>
      <c r="R764" s="6"/>
      <c r="S764" s="150"/>
      <c r="T764" s="6"/>
    </row>
    <row r="765" spans="1:20" ht="11.25" customHeight="1" outlineLevel="2">
      <c r="A765" s="63">
        <f t="shared" si="13"/>
        <v>0</v>
      </c>
      <c r="B765" s="67" t="s">
        <v>253</v>
      </c>
      <c r="C765" s="61" t="s">
        <v>254</v>
      </c>
      <c r="D765" s="65" t="s">
        <v>2288</v>
      </c>
      <c r="E765" s="53"/>
      <c r="F765" s="66">
        <v>49</v>
      </c>
      <c r="G765" s="66"/>
      <c r="H765" s="62">
        <f>IF(F765="","",IF(AND(G765="Руб.",$J$10=1),F765/#REF!,IF(G765="Руб.",F765,F765*$J$12)))</f>
        <v>49</v>
      </c>
      <c r="I765" s="54" t="s">
        <v>1361</v>
      </c>
      <c r="L765" s="6"/>
      <c r="M765" s="152"/>
      <c r="N765" s="151"/>
      <c r="O765" s="150"/>
      <c r="P765" s="6"/>
      <c r="Q765" s="152"/>
      <c r="R765" s="6"/>
      <c r="S765" s="150"/>
      <c r="T765" s="6"/>
    </row>
    <row r="766" spans="1:20" ht="11.25" customHeight="1" outlineLevel="2">
      <c r="A766" s="63">
        <f t="shared" si="13"/>
        <v>0</v>
      </c>
      <c r="B766" s="67" t="s">
        <v>255</v>
      </c>
      <c r="C766" s="61" t="s">
        <v>3252</v>
      </c>
      <c r="D766" s="65" t="s">
        <v>2288</v>
      </c>
      <c r="E766" s="53"/>
      <c r="F766" s="66">
        <v>54</v>
      </c>
      <c r="G766" s="66"/>
      <c r="H766" s="62">
        <f>IF(F766="","",IF(AND(G766="Руб.",$J$10=1),F766/#REF!,IF(G766="Руб.",F766,F766*$J$12)))</f>
        <v>54</v>
      </c>
      <c r="I766" s="54" t="s">
        <v>1361</v>
      </c>
      <c r="L766" s="6"/>
      <c r="M766" s="152"/>
      <c r="N766" s="151"/>
      <c r="O766" s="150"/>
      <c r="P766" s="6"/>
      <c r="Q766" s="152"/>
      <c r="R766" s="6"/>
      <c r="S766" s="150"/>
      <c r="T766" s="6"/>
    </row>
    <row r="767" spans="1:20" ht="11.25" customHeight="1" outlineLevel="2">
      <c r="A767" s="63">
        <f t="shared" si="13"/>
        <v>0</v>
      </c>
      <c r="B767" s="75" t="s">
        <v>2488</v>
      </c>
      <c r="C767" s="61" t="s">
        <v>3253</v>
      </c>
      <c r="D767" s="65" t="s">
        <v>2288</v>
      </c>
      <c r="E767" s="53"/>
      <c r="F767" s="66">
        <v>39</v>
      </c>
      <c r="G767" s="66"/>
      <c r="H767" s="62">
        <f>IF(F767="","",IF(AND(G767="Руб.",$J$10=1),F767/#REF!,IF(G767="Руб.",F767,F767*$J$12)))</f>
        <v>39</v>
      </c>
      <c r="I767" s="54" t="s">
        <v>1361</v>
      </c>
      <c r="L767" s="6"/>
      <c r="M767" s="152"/>
      <c r="N767" s="151"/>
      <c r="O767" s="150"/>
      <c r="P767" s="6"/>
      <c r="Q767" s="152"/>
      <c r="R767" s="6"/>
      <c r="S767" s="150"/>
      <c r="T767" s="6"/>
    </row>
    <row r="768" spans="1:20" ht="11.25" customHeight="1" outlineLevel="2">
      <c r="A768" s="63">
        <f t="shared" si="13"/>
        <v>0</v>
      </c>
      <c r="B768" s="75" t="s">
        <v>2490</v>
      </c>
      <c r="C768" s="61" t="s">
        <v>3254</v>
      </c>
      <c r="D768" s="65" t="s">
        <v>2288</v>
      </c>
      <c r="E768" s="53"/>
      <c r="F768" s="66">
        <v>42</v>
      </c>
      <c r="G768" s="66"/>
      <c r="H768" s="62">
        <f>IF(F768="","",IF(AND(G768="Руб.",$J$10=1),F768/#REF!,IF(G768="Руб.",F768,F768*$J$12)))</f>
        <v>42</v>
      </c>
      <c r="I768" s="54" t="s">
        <v>1361</v>
      </c>
      <c r="L768" s="6"/>
      <c r="M768" s="152"/>
      <c r="N768" s="151"/>
      <c r="O768" s="150"/>
      <c r="P768" s="6"/>
      <c r="Q768" s="152"/>
      <c r="R768" s="6"/>
      <c r="S768" s="150"/>
      <c r="T768" s="6"/>
    </row>
    <row r="769" spans="1:20" ht="11.25" customHeight="1" outlineLevel="2">
      <c r="A769" s="63">
        <f t="shared" si="13"/>
        <v>0</v>
      </c>
      <c r="B769" s="75" t="s">
        <v>2491</v>
      </c>
      <c r="C769" s="61" t="s">
        <v>3255</v>
      </c>
      <c r="D769" s="65" t="s">
        <v>2288</v>
      </c>
      <c r="E769" s="53"/>
      <c r="F769" s="66">
        <v>53</v>
      </c>
      <c r="G769" s="66"/>
      <c r="H769" s="62">
        <f>IF(F769="","",IF(AND(G769="Руб.",$J$10=1),F769/#REF!,IF(G769="Руб.",F769,F769*$J$12)))</f>
        <v>53</v>
      </c>
      <c r="I769" s="54" t="s">
        <v>1361</v>
      </c>
      <c r="L769" s="6"/>
      <c r="M769" s="152"/>
      <c r="N769" s="151"/>
      <c r="O769" s="150"/>
      <c r="P769" s="6"/>
      <c r="Q769" s="152"/>
      <c r="R769" s="6"/>
      <c r="S769" s="150"/>
      <c r="T769" s="6"/>
    </row>
    <row r="770" spans="1:20" ht="11.25" customHeight="1" outlineLevel="2">
      <c r="A770" s="63">
        <f t="shared" si="13"/>
        <v>0</v>
      </c>
      <c r="B770" s="75" t="s">
        <v>2492</v>
      </c>
      <c r="C770" s="61" t="s">
        <v>3256</v>
      </c>
      <c r="D770" s="65" t="s">
        <v>2288</v>
      </c>
      <c r="E770" s="53"/>
      <c r="F770" s="66">
        <v>66</v>
      </c>
      <c r="G770" s="66"/>
      <c r="H770" s="62">
        <f>IF(F770="","",IF(AND(G770="Руб.",$J$10=1),F770/#REF!,IF(G770="Руб.",F770,F770*$J$12)))</f>
        <v>66</v>
      </c>
      <c r="I770" s="54" t="s">
        <v>1361</v>
      </c>
      <c r="L770" s="6"/>
      <c r="M770" s="152"/>
      <c r="N770" s="151"/>
      <c r="O770" s="150"/>
      <c r="P770" s="6"/>
      <c r="Q770" s="152"/>
      <c r="R770" s="6"/>
      <c r="S770" s="150"/>
      <c r="T770" s="6"/>
    </row>
    <row r="771" spans="1:20" ht="11.25" customHeight="1" outlineLevel="2">
      <c r="A771" s="63">
        <f t="shared" si="13"/>
        <v>0</v>
      </c>
      <c r="B771" s="75" t="s">
        <v>2489</v>
      </c>
      <c r="C771" s="61" t="s">
        <v>3261</v>
      </c>
      <c r="D771" s="65" t="s">
        <v>2288</v>
      </c>
      <c r="E771" s="53"/>
      <c r="F771" s="66">
        <v>33</v>
      </c>
      <c r="G771" s="66"/>
      <c r="H771" s="62">
        <f>IF(F771="","",IF(AND(G771="Руб.",$J$10=1),F771/#REF!,IF(G771="Руб.",F771,F771*$J$12)))</f>
        <v>33</v>
      </c>
      <c r="I771" s="54" t="s">
        <v>1361</v>
      </c>
      <c r="L771" s="6"/>
      <c r="M771" s="152"/>
      <c r="N771" s="151"/>
      <c r="O771" s="150"/>
      <c r="P771" s="6"/>
      <c r="Q771" s="152"/>
      <c r="R771" s="6"/>
      <c r="S771" s="150"/>
      <c r="T771" s="6"/>
    </row>
    <row r="772" spans="1:20" ht="11.25" customHeight="1" outlineLevel="2">
      <c r="A772" s="63">
        <f t="shared" si="13"/>
        <v>0</v>
      </c>
      <c r="B772" s="75" t="s">
        <v>2493</v>
      </c>
      <c r="C772" s="61" t="s">
        <v>3262</v>
      </c>
      <c r="D772" s="65" t="s">
        <v>2288</v>
      </c>
      <c r="E772" s="53"/>
      <c r="F772" s="66">
        <v>39</v>
      </c>
      <c r="G772" s="66"/>
      <c r="H772" s="62">
        <f>IF(F772="","",IF(AND(G772="Руб.",$J$10=1),F772/#REF!,IF(G772="Руб.",F772,F772*$J$12)))</f>
        <v>39</v>
      </c>
      <c r="I772" s="54" t="s">
        <v>1361</v>
      </c>
      <c r="L772" s="6"/>
      <c r="M772" s="152"/>
      <c r="N772" s="151"/>
      <c r="O772" s="150"/>
      <c r="P772" s="6"/>
      <c r="Q772" s="152"/>
      <c r="R772" s="6"/>
      <c r="S772" s="150"/>
      <c r="T772" s="6"/>
    </row>
    <row r="773" spans="1:20" ht="11.25" customHeight="1" outlineLevel="2">
      <c r="A773" s="63">
        <f t="shared" si="13"/>
        <v>0</v>
      </c>
      <c r="B773" s="75" t="s">
        <v>2494</v>
      </c>
      <c r="C773" s="61" t="s">
        <v>3263</v>
      </c>
      <c r="D773" s="65" t="s">
        <v>2288</v>
      </c>
      <c r="E773" s="53"/>
      <c r="F773" s="66">
        <v>42</v>
      </c>
      <c r="G773" s="66"/>
      <c r="H773" s="62">
        <f>IF(F773="","",IF(AND(G773="Руб.",$J$10=1),F773/#REF!,IF(G773="Руб.",F773,F773*$J$12)))</f>
        <v>42</v>
      </c>
      <c r="I773" s="54" t="s">
        <v>1361</v>
      </c>
      <c r="L773" s="6"/>
      <c r="M773" s="152"/>
      <c r="N773" s="151"/>
      <c r="O773" s="150"/>
      <c r="P773" s="6"/>
      <c r="Q773" s="152"/>
      <c r="R773" s="6"/>
      <c r="S773" s="150"/>
      <c r="T773" s="6"/>
    </row>
    <row r="774" spans="1:20" ht="11.25" customHeight="1" outlineLevel="2">
      <c r="A774" s="63">
        <f t="shared" si="13"/>
        <v>0</v>
      </c>
      <c r="B774" s="75" t="s">
        <v>2495</v>
      </c>
      <c r="C774" s="61" t="s">
        <v>3264</v>
      </c>
      <c r="D774" s="65" t="s">
        <v>2288</v>
      </c>
      <c r="E774" s="53"/>
      <c r="F774" s="66">
        <v>45</v>
      </c>
      <c r="G774" s="66"/>
      <c r="H774" s="62">
        <f>IF(F774="","",IF(AND(G774="Руб.",$J$10=1),F774/#REF!,IF(G774="Руб.",F774,F774*$J$12)))</f>
        <v>45</v>
      </c>
      <c r="I774" s="54" t="s">
        <v>1361</v>
      </c>
      <c r="L774" s="6"/>
      <c r="M774" s="152"/>
      <c r="N774" s="151"/>
      <c r="O774" s="150"/>
      <c r="P774" s="6"/>
      <c r="Q774" s="152"/>
      <c r="R774" s="6"/>
      <c r="S774" s="150"/>
      <c r="T774" s="6"/>
    </row>
    <row r="775" spans="1:20" ht="11.25" customHeight="1" outlineLevel="2">
      <c r="A775" s="63">
        <f t="shared" si="13"/>
        <v>0</v>
      </c>
      <c r="B775" s="67" t="s">
        <v>3265</v>
      </c>
      <c r="C775" s="61" t="s">
        <v>3266</v>
      </c>
      <c r="D775" s="65" t="s">
        <v>2288</v>
      </c>
      <c r="E775" s="53"/>
      <c r="F775" s="66">
        <v>12</v>
      </c>
      <c r="G775" s="66"/>
      <c r="H775" s="62">
        <f>IF(F775="","",IF(AND(G775="Руб.",$J$10=1),F775/#REF!,IF(G775="Руб.",F775,F775*$J$12)))</f>
        <v>12</v>
      </c>
      <c r="I775" s="54" t="s">
        <v>1361</v>
      </c>
      <c r="L775" s="6"/>
      <c r="M775" s="152"/>
      <c r="N775" s="151"/>
      <c r="O775" s="150"/>
      <c r="P775" s="6"/>
      <c r="Q775" s="152"/>
      <c r="R775" s="6"/>
      <c r="S775" s="150"/>
      <c r="T775" s="6"/>
    </row>
    <row r="776" spans="1:20" ht="11.25" customHeight="1" outlineLevel="2">
      <c r="A776" s="63">
        <f t="shared" si="13"/>
        <v>0</v>
      </c>
      <c r="B776" s="67" t="s">
        <v>3267</v>
      </c>
      <c r="C776" s="61" t="s">
        <v>3268</v>
      </c>
      <c r="D776" s="65" t="s">
        <v>2288</v>
      </c>
      <c r="E776" s="53"/>
      <c r="F776" s="66">
        <v>12</v>
      </c>
      <c r="G776" s="66"/>
      <c r="H776" s="62">
        <f>IF(F776="","",IF(AND(G776="Руб.",$J$10=1),F776/#REF!,IF(G776="Руб.",F776,F776*$J$12)))</f>
        <v>12</v>
      </c>
      <c r="I776" s="54" t="s">
        <v>1361</v>
      </c>
      <c r="L776" s="6"/>
      <c r="M776" s="152"/>
      <c r="N776" s="151"/>
      <c r="O776" s="150"/>
      <c r="P776" s="6"/>
      <c r="Q776" s="152"/>
      <c r="R776" s="6"/>
      <c r="S776" s="150"/>
      <c r="T776" s="6"/>
    </row>
    <row r="777" spans="1:20" ht="22.5" outlineLevel="2">
      <c r="A777" s="63">
        <f t="shared" si="13"/>
        <v>0</v>
      </c>
      <c r="B777" s="67"/>
      <c r="C777" s="61" t="s">
        <v>355</v>
      </c>
      <c r="D777" s="65" t="s">
        <v>2288</v>
      </c>
      <c r="E777" s="53"/>
      <c r="F777" s="66">
        <v>453</v>
      </c>
      <c r="G777" s="66"/>
      <c r="H777" s="62">
        <f>IF(F777="","",IF(AND(G777="Руб.",$J$10=1),F777/#REF!,IF(G777="Руб.",F777,F777*$J$12)))</f>
        <v>453</v>
      </c>
      <c r="I777" s="54" t="s">
        <v>1662</v>
      </c>
      <c r="L777" s="6"/>
      <c r="M777" s="152"/>
      <c r="N777" s="151"/>
      <c r="O777" s="150"/>
      <c r="P777" s="6"/>
      <c r="Q777" s="152"/>
      <c r="R777" s="6"/>
      <c r="S777" s="150"/>
      <c r="T777" s="6"/>
    </row>
    <row r="778" spans="1:20" ht="22.5" outlineLevel="2">
      <c r="A778" s="63">
        <f t="shared" si="13"/>
        <v>0</v>
      </c>
      <c r="B778" s="67"/>
      <c r="C778" s="61" t="s">
        <v>356</v>
      </c>
      <c r="D778" s="65" t="s">
        <v>2288</v>
      </c>
      <c r="E778" s="53"/>
      <c r="F778" s="66">
        <v>602</v>
      </c>
      <c r="G778" s="66"/>
      <c r="H778" s="62">
        <f>IF(F778="","",IF(AND(G778="Руб.",$J$10=1),F778/#REF!,IF(G778="Руб.",F778,F778*$J$12)))</f>
        <v>602</v>
      </c>
      <c r="I778" s="54" t="s">
        <v>1662</v>
      </c>
      <c r="L778" s="6"/>
      <c r="M778" s="152"/>
      <c r="N778" s="151"/>
      <c r="O778" s="150"/>
      <c r="P778" s="6"/>
      <c r="Q778" s="152"/>
      <c r="R778" s="6"/>
      <c r="S778" s="150"/>
      <c r="T778" s="6"/>
    </row>
    <row r="779" spans="1:20" ht="22.5" outlineLevel="2">
      <c r="A779" s="63">
        <f t="shared" si="13"/>
        <v>0</v>
      </c>
      <c r="B779" s="67"/>
      <c r="C779" s="61" t="s">
        <v>357</v>
      </c>
      <c r="D779" s="65" t="s">
        <v>2288</v>
      </c>
      <c r="E779" s="53"/>
      <c r="F779" s="66">
        <v>1035</v>
      </c>
      <c r="G779" s="66"/>
      <c r="H779" s="62">
        <f>IF(F779="","",IF(AND(G779="Руб.",$J$10=1),F779/#REF!,IF(G779="Руб.",F779,F779*$J$12)))</f>
        <v>1035</v>
      </c>
      <c r="I779" s="54" t="s">
        <v>1662</v>
      </c>
      <c r="L779" s="6"/>
      <c r="M779" s="152"/>
      <c r="N779" s="151"/>
      <c r="O779" s="150"/>
      <c r="P779" s="6"/>
      <c r="Q779" s="152"/>
      <c r="R779" s="6"/>
      <c r="S779" s="150"/>
      <c r="T779" s="6"/>
    </row>
    <row r="780" spans="1:20" ht="11.25" customHeight="1" outlineLevel="1">
      <c r="A780" s="63">
        <f t="shared" si="13"/>
        <v>0</v>
      </c>
      <c r="B780" s="67"/>
      <c r="C780" s="42" t="s">
        <v>3211</v>
      </c>
      <c r="D780" s="65"/>
      <c r="E780" s="22" t="str">
        <f>IF(SUM(E781:E791)=0,"",0)</f>
        <v/>
      </c>
      <c r="F780" s="66" t="s">
        <v>2274</v>
      </c>
      <c r="G780" s="66"/>
      <c r="H780" s="62" t="str">
        <f>IF(F780="","",IF(AND(G780="Руб.",$J$10=1),F780/#REF!,IF(G780="Руб.",F780,F780*$J$12)))</f>
        <v/>
      </c>
      <c r="I780" s="54"/>
      <c r="L780" s="6"/>
      <c r="M780" s="152"/>
      <c r="N780" s="151"/>
      <c r="O780" s="150"/>
      <c r="P780" s="6"/>
      <c r="Q780" s="152"/>
      <c r="R780" s="6"/>
      <c r="S780" s="150"/>
      <c r="T780" s="6"/>
    </row>
    <row r="781" spans="1:20" ht="11.25" customHeight="1" outlineLevel="2">
      <c r="A781" s="63">
        <f t="shared" si="13"/>
        <v>0</v>
      </c>
      <c r="B781" s="67"/>
      <c r="C781" s="61" t="s">
        <v>3212</v>
      </c>
      <c r="D781" s="65" t="s">
        <v>2288</v>
      </c>
      <c r="E781" s="53"/>
      <c r="F781" s="66">
        <v>37</v>
      </c>
      <c r="G781" s="66"/>
      <c r="H781" s="62">
        <f>IF(F781="","",IF(AND(G781="Руб.",$J$10=1),F781/#REF!,IF(G781="Руб.",F781,F781*$J$12)))</f>
        <v>37</v>
      </c>
      <c r="I781" s="54" t="s">
        <v>1361</v>
      </c>
      <c r="L781" s="6"/>
      <c r="M781" s="152"/>
      <c r="N781" s="151"/>
      <c r="O781" s="150"/>
      <c r="P781" s="6"/>
      <c r="Q781" s="152"/>
      <c r="R781" s="6"/>
      <c r="S781" s="150"/>
      <c r="T781" s="6"/>
    </row>
    <row r="782" spans="1:20" ht="11.25" customHeight="1" outlineLevel="2">
      <c r="A782" s="63">
        <f t="shared" si="13"/>
        <v>0</v>
      </c>
      <c r="B782" s="67"/>
      <c r="C782" s="61" t="s">
        <v>3213</v>
      </c>
      <c r="D782" s="65" t="s">
        <v>2288</v>
      </c>
      <c r="E782" s="53"/>
      <c r="F782" s="66">
        <v>32</v>
      </c>
      <c r="G782" s="66"/>
      <c r="H782" s="62">
        <f>IF(F782="","",IF(AND(G782="Руб.",$J$10=1),F782/#REF!,IF(G782="Руб.",F782,F782*$J$12)))</f>
        <v>32</v>
      </c>
      <c r="I782" s="54" t="s">
        <v>1361</v>
      </c>
      <c r="L782" s="6"/>
      <c r="M782" s="152"/>
      <c r="N782" s="151"/>
      <c r="O782" s="150"/>
      <c r="P782" s="6"/>
      <c r="Q782" s="152"/>
      <c r="R782" s="6"/>
      <c r="S782" s="150"/>
      <c r="T782" s="6"/>
    </row>
    <row r="783" spans="1:20" ht="11.25" customHeight="1" outlineLevel="2">
      <c r="A783" s="63">
        <f t="shared" si="13"/>
        <v>0</v>
      </c>
      <c r="B783" s="67"/>
      <c r="C783" s="61" t="s">
        <v>3214</v>
      </c>
      <c r="D783" s="65" t="s">
        <v>2288</v>
      </c>
      <c r="E783" s="53"/>
      <c r="F783" s="66">
        <v>39</v>
      </c>
      <c r="G783" s="66"/>
      <c r="H783" s="62">
        <f>IF(F783="","",IF(AND(G783="Руб.",$J$10=1),F783/#REF!,IF(G783="Руб.",F783,F783*$J$12)))</f>
        <v>39</v>
      </c>
      <c r="I783" s="54" t="s">
        <v>1361</v>
      </c>
      <c r="L783" s="6"/>
      <c r="M783" s="152"/>
      <c r="N783" s="151"/>
      <c r="O783" s="150"/>
      <c r="P783" s="6"/>
      <c r="Q783" s="152"/>
      <c r="R783" s="6"/>
      <c r="S783" s="150"/>
      <c r="T783" s="6"/>
    </row>
    <row r="784" spans="1:20" ht="11.25" customHeight="1" outlineLevel="2">
      <c r="A784" s="63">
        <f t="shared" si="13"/>
        <v>0</v>
      </c>
      <c r="B784" s="75"/>
      <c r="C784" s="61" t="s">
        <v>3215</v>
      </c>
      <c r="D784" s="65" t="s">
        <v>2288</v>
      </c>
      <c r="E784" s="53"/>
      <c r="F784" s="66">
        <v>43</v>
      </c>
      <c r="G784" s="66"/>
      <c r="H784" s="62">
        <f>IF(F784="","",IF(AND(G784="Руб.",$J$10=1),F784/#REF!,IF(G784="Руб.",F784,F784*$J$12)))</f>
        <v>43</v>
      </c>
      <c r="I784" s="54" t="s">
        <v>1361</v>
      </c>
      <c r="K784" s="3"/>
      <c r="L784" s="6"/>
      <c r="M784" s="152"/>
      <c r="N784" s="151"/>
      <c r="O784" s="150"/>
      <c r="P784" s="6"/>
      <c r="Q784" s="152"/>
      <c r="R784" s="6"/>
      <c r="S784" s="150"/>
      <c r="T784" s="6"/>
    </row>
    <row r="785" spans="1:20" ht="11.25" customHeight="1" outlineLevel="2">
      <c r="A785" s="63">
        <f t="shared" si="13"/>
        <v>0</v>
      </c>
      <c r="B785" s="75"/>
      <c r="C785" s="61" t="s">
        <v>3216</v>
      </c>
      <c r="D785" s="65" t="s">
        <v>2288</v>
      </c>
      <c r="E785" s="53"/>
      <c r="F785" s="66">
        <v>37</v>
      </c>
      <c r="G785" s="66"/>
      <c r="H785" s="62">
        <f>IF(F785="","",IF(AND(G785="Руб.",$J$10=1),F785/#REF!,IF(G785="Руб.",F785,F785*$J$12)))</f>
        <v>37</v>
      </c>
      <c r="I785" s="54" t="s">
        <v>1361</v>
      </c>
      <c r="L785" s="6"/>
      <c r="M785" s="152"/>
      <c r="N785" s="151"/>
      <c r="O785" s="150"/>
      <c r="P785" s="6"/>
      <c r="Q785" s="152"/>
      <c r="R785" s="6"/>
      <c r="S785" s="150"/>
      <c r="T785" s="6"/>
    </row>
    <row r="786" spans="1:20" ht="11.25" customHeight="1" outlineLevel="2">
      <c r="A786" s="63">
        <f t="shared" si="13"/>
        <v>0</v>
      </c>
      <c r="B786" s="75"/>
      <c r="C786" s="61" t="s">
        <v>3217</v>
      </c>
      <c r="D786" s="65" t="s">
        <v>2288</v>
      </c>
      <c r="E786" s="53"/>
      <c r="F786" s="66">
        <v>47</v>
      </c>
      <c r="G786" s="66"/>
      <c r="H786" s="62">
        <f>IF(F786="","",IF(AND(G786="Руб.",$J$10=1),F786/#REF!,IF(G786="Руб.",F786,F786*$J$12)))</f>
        <v>47</v>
      </c>
      <c r="I786" s="54" t="s">
        <v>1361</v>
      </c>
      <c r="L786" s="6"/>
      <c r="M786" s="152"/>
      <c r="N786" s="151"/>
      <c r="O786" s="150"/>
      <c r="P786" s="6"/>
      <c r="Q786" s="152"/>
      <c r="R786" s="6"/>
      <c r="S786" s="150"/>
      <c r="T786" s="6"/>
    </row>
    <row r="787" spans="1:20" ht="11.25" customHeight="1" outlineLevel="2">
      <c r="A787" s="63">
        <f t="shared" si="13"/>
        <v>0</v>
      </c>
      <c r="B787" s="75"/>
      <c r="C787" s="61" t="s">
        <v>3220</v>
      </c>
      <c r="D787" s="65" t="s">
        <v>2288</v>
      </c>
      <c r="E787" s="53"/>
      <c r="F787" s="66">
        <v>43</v>
      </c>
      <c r="G787" s="66"/>
      <c r="H787" s="62">
        <f>IF(F787="","",IF(AND(G787="Руб.",$J$10=1),F787/#REF!,IF(G787="Руб.",F787,F787*$J$12)))</f>
        <v>43</v>
      </c>
      <c r="I787" s="54" t="s">
        <v>1361</v>
      </c>
      <c r="L787" s="6"/>
      <c r="M787" s="152"/>
      <c r="N787" s="151"/>
      <c r="O787" s="150"/>
      <c r="P787" s="6"/>
      <c r="Q787" s="152"/>
      <c r="R787" s="6"/>
      <c r="S787" s="150"/>
      <c r="T787" s="6"/>
    </row>
    <row r="788" spans="1:20" ht="11.25" customHeight="1" outlineLevel="2">
      <c r="A788" s="63">
        <f t="shared" si="13"/>
        <v>0</v>
      </c>
      <c r="B788" s="75"/>
      <c r="C788" s="61" t="s">
        <v>3218</v>
      </c>
      <c r="D788" s="65" t="s">
        <v>2288</v>
      </c>
      <c r="E788" s="53"/>
      <c r="F788" s="66">
        <v>59</v>
      </c>
      <c r="G788" s="66"/>
      <c r="H788" s="62">
        <f>IF(F788="","",IF(AND(G788="Руб.",$J$10=1),F788/#REF!,IF(G788="Руб.",F788,F788*$J$12)))</f>
        <v>59</v>
      </c>
      <c r="I788" s="54" t="s">
        <v>1361</v>
      </c>
      <c r="L788" s="6"/>
      <c r="M788" s="152"/>
      <c r="N788" s="151"/>
      <c r="O788" s="150"/>
      <c r="P788" s="6"/>
      <c r="Q788" s="152"/>
      <c r="R788" s="6"/>
      <c r="S788" s="150"/>
      <c r="T788" s="6"/>
    </row>
    <row r="789" spans="1:20" ht="11.25" customHeight="1" outlineLevel="2">
      <c r="A789" s="63">
        <f t="shared" si="13"/>
        <v>0</v>
      </c>
      <c r="B789" s="75"/>
      <c r="C789" s="61" t="s">
        <v>3221</v>
      </c>
      <c r="D789" s="65" t="s">
        <v>2288</v>
      </c>
      <c r="E789" s="53"/>
      <c r="F789" s="66">
        <v>43</v>
      </c>
      <c r="G789" s="66"/>
      <c r="H789" s="62">
        <f>IF(F789="","",IF(AND(G789="Руб.",$J$10=1),F789/#REF!,IF(G789="Руб.",F789,F789*$J$12)))</f>
        <v>43</v>
      </c>
      <c r="I789" s="54" t="s">
        <v>1361</v>
      </c>
      <c r="L789" s="6"/>
      <c r="M789" s="152"/>
      <c r="N789" s="151"/>
      <c r="O789" s="150"/>
      <c r="P789" s="6"/>
      <c r="Q789" s="152"/>
      <c r="R789" s="6"/>
      <c r="S789" s="150"/>
      <c r="T789" s="6"/>
    </row>
    <row r="790" spans="1:20" ht="11.25" customHeight="1" outlineLevel="2">
      <c r="A790" s="63">
        <f t="shared" si="13"/>
        <v>0</v>
      </c>
      <c r="B790" s="75"/>
      <c r="C790" s="61" t="s">
        <v>3219</v>
      </c>
      <c r="D790" s="65" t="s">
        <v>2288</v>
      </c>
      <c r="E790" s="53"/>
      <c r="F790" s="66">
        <v>64</v>
      </c>
      <c r="G790" s="66"/>
      <c r="H790" s="62">
        <f>IF(F790="","",IF(AND(G790="Руб.",$J$10=1),F790/#REF!,IF(G790="Руб.",F790,F790*$J$12)))</f>
        <v>64</v>
      </c>
      <c r="I790" s="54" t="s">
        <v>1361</v>
      </c>
      <c r="L790" s="6"/>
      <c r="M790" s="152"/>
      <c r="N790" s="151"/>
      <c r="O790" s="150"/>
      <c r="P790" s="6"/>
      <c r="Q790" s="152"/>
      <c r="R790" s="6"/>
      <c r="S790" s="150"/>
      <c r="T790" s="6"/>
    </row>
    <row r="791" spans="1:20" ht="11.25" customHeight="1" outlineLevel="2">
      <c r="A791" s="63">
        <f t="shared" si="13"/>
        <v>0</v>
      </c>
      <c r="B791" s="67"/>
      <c r="C791" s="61" t="s">
        <v>3222</v>
      </c>
      <c r="D791" s="65" t="s">
        <v>2288</v>
      </c>
      <c r="E791" s="53"/>
      <c r="F791" s="66">
        <v>48</v>
      </c>
      <c r="G791" s="66"/>
      <c r="H791" s="62">
        <f>IF(F791="","",IF(AND(G791="Руб.",$J$10=1),F791/#REF!,IF(G791="Руб.",F791,F791*$J$12)))</f>
        <v>48</v>
      </c>
      <c r="I791" s="54" t="s">
        <v>1361</v>
      </c>
      <c r="L791" s="6"/>
      <c r="M791" s="152"/>
      <c r="N791" s="151"/>
      <c r="O791" s="150"/>
      <c r="P791" s="6"/>
      <c r="Q791" s="152"/>
      <c r="R791" s="6"/>
      <c r="S791" s="150"/>
      <c r="T791" s="6"/>
    </row>
    <row r="792" spans="1:20" ht="11.25" customHeight="1" outlineLevel="1">
      <c r="A792" s="63">
        <f t="shared" si="13"/>
        <v>0</v>
      </c>
      <c r="B792" s="67"/>
      <c r="C792" s="20" t="s">
        <v>3354</v>
      </c>
      <c r="D792" s="65"/>
      <c r="E792" s="22" t="str">
        <f>IF(SUM(E793:E802)=0,"",0)</f>
        <v/>
      </c>
      <c r="F792" s="66" t="s">
        <v>2274</v>
      </c>
      <c r="G792" s="66"/>
      <c r="H792" s="62" t="str">
        <f>IF(F792="","",IF(AND(G792="Руб.",$J$10=1),F792/#REF!,IF(G792="Руб.",F792,F792*$J$12)))</f>
        <v/>
      </c>
      <c r="I792" s="54"/>
      <c r="L792" s="6"/>
      <c r="M792" s="152"/>
      <c r="N792" s="151"/>
      <c r="O792" s="150"/>
      <c r="P792" s="6"/>
      <c r="Q792" s="152"/>
      <c r="R792" s="6"/>
      <c r="S792" s="150"/>
      <c r="T792" s="6"/>
    </row>
    <row r="793" spans="1:20" ht="11.25" customHeight="1" outlineLevel="2">
      <c r="A793" s="63">
        <f t="shared" si="13"/>
        <v>0</v>
      </c>
      <c r="B793" s="121" t="s">
        <v>2903</v>
      </c>
      <c r="C793" s="120" t="s">
        <v>2904</v>
      </c>
      <c r="D793" s="65" t="s">
        <v>2288</v>
      </c>
      <c r="E793" s="53"/>
      <c r="F793" s="123">
        <v>5870</v>
      </c>
      <c r="G793" s="66" t="s">
        <v>1487</v>
      </c>
      <c r="H793" s="62" t="e">
        <f>IF(F793="","",IF(AND(G793="Руб.",$J$10=1),F793/#REF!,IF(G793="Руб.",F793,F793*$J$12)))</f>
        <v>#REF!</v>
      </c>
      <c r="I793" s="54" t="s">
        <v>1363</v>
      </c>
      <c r="L793" s="6"/>
      <c r="M793" s="152"/>
      <c r="N793" s="151"/>
      <c r="O793" s="150"/>
      <c r="P793" s="6"/>
      <c r="Q793" s="152"/>
      <c r="R793" s="6"/>
      <c r="S793" s="150"/>
      <c r="T793" s="6"/>
    </row>
    <row r="794" spans="1:20" ht="11.25" customHeight="1" outlineLevel="2">
      <c r="A794" s="63">
        <f t="shared" si="13"/>
        <v>0</v>
      </c>
      <c r="B794" s="121" t="s">
        <v>4290</v>
      </c>
      <c r="C794" s="120" t="s">
        <v>3034</v>
      </c>
      <c r="D794" s="65" t="s">
        <v>2288</v>
      </c>
      <c r="E794" s="53"/>
      <c r="F794" s="123">
        <v>17300</v>
      </c>
      <c r="G794" s="66" t="s">
        <v>1487</v>
      </c>
      <c r="H794" s="62" t="e">
        <f>IF(F794="","",IF(AND(G794="Руб.",$J$10=1),F794/#REF!,IF(G794="Руб.",F794,F794*$J$12)))</f>
        <v>#REF!</v>
      </c>
      <c r="I794" s="54" t="s">
        <v>1363</v>
      </c>
      <c r="L794" s="6"/>
      <c r="M794" s="152"/>
      <c r="N794" s="151"/>
      <c r="O794" s="150"/>
      <c r="P794" s="6"/>
      <c r="Q794" s="152"/>
      <c r="R794" s="6"/>
      <c r="S794" s="150"/>
      <c r="T794" s="6"/>
    </row>
    <row r="795" spans="1:20" ht="11.25" customHeight="1" outlineLevel="2">
      <c r="A795" s="63">
        <f t="shared" si="13"/>
        <v>0</v>
      </c>
      <c r="B795" s="121" t="s">
        <v>4289</v>
      </c>
      <c r="C795" s="120" t="s">
        <v>3035</v>
      </c>
      <c r="D795" s="65" t="s">
        <v>2288</v>
      </c>
      <c r="E795" s="53"/>
      <c r="F795" s="123">
        <v>18600</v>
      </c>
      <c r="G795" s="66" t="s">
        <v>1487</v>
      </c>
      <c r="H795" s="62" t="e">
        <f>IF(F795="","",IF(AND(G795="Руб.",$J$10=1),F795/#REF!,IF(G795="Руб.",F795,F795*$J$12)))</f>
        <v>#REF!</v>
      </c>
      <c r="I795" s="54" t="s">
        <v>1363</v>
      </c>
      <c r="L795" s="6"/>
      <c r="M795" s="152"/>
      <c r="N795" s="151"/>
      <c r="O795" s="150"/>
      <c r="P795" s="6"/>
      <c r="Q795" s="152"/>
      <c r="R795" s="6"/>
      <c r="S795" s="150"/>
      <c r="T795" s="6"/>
    </row>
    <row r="796" spans="1:20" ht="11.25" customHeight="1" outlineLevel="2">
      <c r="A796" s="63">
        <f t="shared" si="13"/>
        <v>0</v>
      </c>
      <c r="B796" s="121" t="s">
        <v>4291</v>
      </c>
      <c r="C796" s="120" t="s">
        <v>3036</v>
      </c>
      <c r="D796" s="65" t="s">
        <v>2288</v>
      </c>
      <c r="E796" s="53"/>
      <c r="F796" s="123">
        <v>22400</v>
      </c>
      <c r="G796" s="66" t="s">
        <v>1487</v>
      </c>
      <c r="H796" s="62" t="e">
        <f>IF(F796="","",IF(AND(G796="Руб.",$J$10=1),F796/#REF!,IF(G796="Руб.",F796,F796*$J$12)))</f>
        <v>#REF!</v>
      </c>
      <c r="I796" s="54" t="s">
        <v>1363</v>
      </c>
      <c r="L796" s="6"/>
      <c r="M796" s="152"/>
      <c r="N796" s="151"/>
      <c r="O796" s="150"/>
      <c r="P796" s="6"/>
      <c r="Q796" s="152"/>
      <c r="R796" s="6"/>
      <c r="S796" s="150"/>
      <c r="T796" s="6"/>
    </row>
    <row r="797" spans="1:20" ht="11.25" customHeight="1" outlineLevel="2">
      <c r="A797" s="63">
        <f t="shared" si="13"/>
        <v>0</v>
      </c>
      <c r="B797" s="121" t="s">
        <v>2905</v>
      </c>
      <c r="C797" s="120" t="s">
        <v>3037</v>
      </c>
      <c r="D797" s="65" t="s">
        <v>2288</v>
      </c>
      <c r="E797" s="53"/>
      <c r="F797" s="123">
        <v>19500</v>
      </c>
      <c r="G797" s="66" t="s">
        <v>1487</v>
      </c>
      <c r="H797" s="62" t="e">
        <f>IF(F797="","",IF(AND(G797="Руб.",$J$10=1),F797/#REF!,IF(G797="Руб.",F797,F797*$J$12)))</f>
        <v>#REF!</v>
      </c>
      <c r="I797" s="54" t="s">
        <v>1363</v>
      </c>
      <c r="L797" s="6"/>
      <c r="M797" s="152"/>
      <c r="N797" s="151"/>
      <c r="O797" s="150"/>
      <c r="P797" s="6"/>
      <c r="Q797" s="152"/>
      <c r="R797" s="6"/>
      <c r="S797" s="150"/>
      <c r="T797" s="6"/>
    </row>
    <row r="798" spans="1:20" ht="11.25" customHeight="1" outlineLevel="2">
      <c r="A798" s="63">
        <f t="shared" si="13"/>
        <v>0</v>
      </c>
      <c r="B798" s="121" t="s">
        <v>3352</v>
      </c>
      <c r="C798" s="120" t="s">
        <v>3038</v>
      </c>
      <c r="D798" s="65" t="s">
        <v>2288</v>
      </c>
      <c r="E798" s="53"/>
      <c r="F798" s="123">
        <v>19500</v>
      </c>
      <c r="G798" s="66" t="s">
        <v>1487</v>
      </c>
      <c r="H798" s="62" t="e">
        <f>IF(F798="","",IF(AND(G798="Руб.",$J$10=1),F798/#REF!,IF(G798="Руб.",F798,F798*$J$12)))</f>
        <v>#REF!</v>
      </c>
      <c r="I798" s="54" t="s">
        <v>1363</v>
      </c>
      <c r="L798" s="6"/>
      <c r="M798" s="152"/>
      <c r="N798" s="151"/>
      <c r="O798" s="150"/>
      <c r="P798" s="6"/>
      <c r="Q798" s="152"/>
      <c r="R798" s="6"/>
      <c r="S798" s="150"/>
      <c r="T798" s="6"/>
    </row>
    <row r="799" spans="1:20" ht="11.25" customHeight="1" outlineLevel="2">
      <c r="A799" s="63">
        <f t="shared" si="13"/>
        <v>0</v>
      </c>
      <c r="B799" s="121" t="s">
        <v>3351</v>
      </c>
      <c r="C799" s="120" t="s">
        <v>3039</v>
      </c>
      <c r="D799" s="65" t="s">
        <v>2288</v>
      </c>
      <c r="E799" s="53"/>
      <c r="F799" s="123">
        <v>23400</v>
      </c>
      <c r="G799" s="66" t="s">
        <v>1487</v>
      </c>
      <c r="H799" s="62" t="e">
        <f>IF(F799="","",IF(AND(G799="Руб.",$J$10=1),F799/#REF!,IF(G799="Руб.",F799,F799*$J$12)))</f>
        <v>#REF!</v>
      </c>
      <c r="I799" s="54" t="s">
        <v>1363</v>
      </c>
      <c r="L799" s="6"/>
      <c r="M799" s="152"/>
      <c r="N799" s="151"/>
      <c r="O799" s="150"/>
      <c r="P799" s="6"/>
      <c r="Q799" s="152"/>
      <c r="R799" s="6"/>
      <c r="S799" s="150"/>
      <c r="T799" s="6"/>
    </row>
    <row r="800" spans="1:20" ht="11.25" customHeight="1" outlineLevel="2">
      <c r="A800" s="63">
        <f t="shared" si="13"/>
        <v>0</v>
      </c>
      <c r="B800" s="121" t="s">
        <v>3041</v>
      </c>
      <c r="C800" s="120" t="s">
        <v>3040</v>
      </c>
      <c r="D800" s="65" t="s">
        <v>2288</v>
      </c>
      <c r="E800" s="53"/>
      <c r="F800" s="123">
        <v>6240</v>
      </c>
      <c r="G800" s="66" t="s">
        <v>1487</v>
      </c>
      <c r="H800" s="62" t="e">
        <f>IF(F800="","",IF(AND(G800="Руб.",$J$10=1),F800/#REF!,IF(G800="Руб.",F800,F800*$J$12)))</f>
        <v>#REF!</v>
      </c>
      <c r="I800" s="54" t="s">
        <v>1363</v>
      </c>
      <c r="L800" s="6"/>
      <c r="M800" s="152"/>
      <c r="N800" s="151"/>
      <c r="O800" s="150"/>
      <c r="P800" s="6"/>
      <c r="Q800" s="152"/>
      <c r="R800" s="6"/>
      <c r="S800" s="150"/>
      <c r="T800" s="6"/>
    </row>
    <row r="801" spans="1:20" ht="11.25" customHeight="1" outlineLevel="2">
      <c r="A801" s="63">
        <f t="shared" si="13"/>
        <v>0</v>
      </c>
      <c r="B801" s="121" t="s">
        <v>258</v>
      </c>
      <c r="C801" s="120" t="s">
        <v>259</v>
      </c>
      <c r="D801" s="65" t="s">
        <v>2288</v>
      </c>
      <c r="E801" s="53"/>
      <c r="F801" s="123">
        <v>3240</v>
      </c>
      <c r="G801" s="66" t="s">
        <v>1487</v>
      </c>
      <c r="H801" s="62" t="e">
        <f>IF(F801="","",IF(AND(G801="Руб.",$J$10=1),F801/#REF!,IF(G801="Руб.",F801,F801*$J$12)))</f>
        <v>#REF!</v>
      </c>
      <c r="I801" s="54" t="s">
        <v>1363</v>
      </c>
      <c r="L801" s="6"/>
      <c r="M801" s="152"/>
      <c r="N801" s="151"/>
      <c r="O801" s="150"/>
      <c r="P801" s="6"/>
      <c r="Q801" s="152"/>
      <c r="R801" s="6"/>
      <c r="S801" s="150"/>
      <c r="T801" s="6"/>
    </row>
    <row r="802" spans="1:20" ht="11.25" customHeight="1" outlineLevel="2">
      <c r="A802" s="63">
        <f t="shared" si="13"/>
        <v>0</v>
      </c>
      <c r="B802" s="121" t="s">
        <v>260</v>
      </c>
      <c r="C802" s="120" t="s">
        <v>3021</v>
      </c>
      <c r="D802" s="65" t="s">
        <v>2288</v>
      </c>
      <c r="E802" s="53"/>
      <c r="F802" s="123">
        <v>5450</v>
      </c>
      <c r="G802" s="66" t="s">
        <v>1487</v>
      </c>
      <c r="H802" s="62" t="e">
        <f>IF(F802="","",IF(AND(G802="Руб.",$J$10=1),F802/#REF!,IF(G802="Руб.",F802,F802*$J$12)))</f>
        <v>#REF!</v>
      </c>
      <c r="I802" s="54" t="s">
        <v>1363</v>
      </c>
      <c r="L802" s="6"/>
      <c r="M802" s="152"/>
      <c r="N802" s="151"/>
      <c r="O802" s="150"/>
      <c r="P802" s="6"/>
      <c r="Q802" s="152"/>
      <c r="R802" s="6"/>
      <c r="S802" s="150"/>
      <c r="T802" s="6"/>
    </row>
    <row r="803" spans="1:20" ht="11.25" customHeight="1" outlineLevel="1">
      <c r="A803" s="63">
        <f t="shared" si="13"/>
        <v>0</v>
      </c>
      <c r="B803" s="67"/>
      <c r="C803" s="20" t="s">
        <v>3355</v>
      </c>
      <c r="D803" s="65"/>
      <c r="E803" s="22" t="str">
        <f>IF(SUM(E804:E806)=0,"",0)</f>
        <v/>
      </c>
      <c r="F803" s="66" t="s">
        <v>2274</v>
      </c>
      <c r="G803" s="66"/>
      <c r="H803" s="62" t="str">
        <f>IF(F803="","",IF(AND(G803="Руб.",$J$10=1),F803/#REF!,IF(G803="Руб.",F803,F803*$J$12)))</f>
        <v/>
      </c>
      <c r="I803" s="54"/>
      <c r="L803" s="6"/>
      <c r="M803" s="152"/>
      <c r="N803" s="151"/>
      <c r="O803" s="150"/>
      <c r="P803" s="6"/>
      <c r="Q803" s="152"/>
      <c r="R803" s="6"/>
      <c r="S803" s="150"/>
      <c r="T803" s="6"/>
    </row>
    <row r="804" spans="1:20" ht="22.5" customHeight="1" outlineLevel="2">
      <c r="A804" s="63">
        <f t="shared" si="13"/>
        <v>0</v>
      </c>
      <c r="B804" s="67" t="s">
        <v>2819</v>
      </c>
      <c r="C804" s="74" t="s">
        <v>2820</v>
      </c>
      <c r="D804" s="65" t="s">
        <v>2288</v>
      </c>
      <c r="E804" s="53"/>
      <c r="F804" s="66">
        <v>99</v>
      </c>
      <c r="G804" s="66"/>
      <c r="H804" s="62">
        <f>IF(F804="","",IF(AND(G804="Руб.",$J$10=1),F804/#REF!,IF(G804="Руб.",F804,F804*$J$12)))</f>
        <v>99</v>
      </c>
      <c r="I804" s="54" t="s">
        <v>1361</v>
      </c>
      <c r="L804" s="6"/>
      <c r="M804" s="152"/>
      <c r="N804" s="151"/>
      <c r="O804" s="150"/>
      <c r="P804" s="6"/>
      <c r="Q804" s="152"/>
      <c r="R804" s="6"/>
      <c r="S804" s="150"/>
      <c r="T804" s="6"/>
    </row>
    <row r="805" spans="1:20" ht="11.25" customHeight="1" outlineLevel="2">
      <c r="A805" s="63">
        <f t="shared" si="13"/>
        <v>0</v>
      </c>
      <c r="B805" s="67" t="s">
        <v>2821</v>
      </c>
      <c r="C805" s="74" t="s">
        <v>2822</v>
      </c>
      <c r="D805" s="65" t="s">
        <v>2288</v>
      </c>
      <c r="E805" s="53"/>
      <c r="F805" s="66">
        <v>47</v>
      </c>
      <c r="G805" s="66"/>
      <c r="H805" s="62">
        <f>IF(F805="","",IF(AND(G805="Руб.",$J$10=1),F805/#REF!,IF(G805="Руб.",F805,F805*$J$12)))</f>
        <v>47</v>
      </c>
      <c r="I805" s="54" t="s">
        <v>1361</v>
      </c>
      <c r="L805" s="6"/>
      <c r="M805" s="152"/>
      <c r="N805" s="151"/>
      <c r="O805" s="150"/>
      <c r="P805" s="6"/>
      <c r="Q805" s="152"/>
      <c r="R805" s="6"/>
      <c r="S805" s="150"/>
      <c r="T805" s="6"/>
    </row>
    <row r="806" spans="1:20" ht="11.25" customHeight="1" outlineLevel="2">
      <c r="A806" s="63">
        <f t="shared" ref="A806:A869" si="14">IF(E806="",A805,A805+1)</f>
        <v>0</v>
      </c>
      <c r="B806" s="67" t="s">
        <v>2823</v>
      </c>
      <c r="C806" s="74" t="s">
        <v>2824</v>
      </c>
      <c r="D806" s="65" t="s">
        <v>2288</v>
      </c>
      <c r="E806" s="53"/>
      <c r="F806" s="66">
        <v>56</v>
      </c>
      <c r="G806" s="66"/>
      <c r="H806" s="62">
        <f>IF(F806="","",IF(AND(G806="Руб.",$J$10=1),F806/#REF!,IF(G806="Руб.",F806,F806*$J$12)))</f>
        <v>56</v>
      </c>
      <c r="I806" s="54" t="s">
        <v>1361</v>
      </c>
      <c r="L806" s="6"/>
      <c r="M806" s="152"/>
      <c r="N806" s="151"/>
      <c r="O806" s="150"/>
      <c r="P806" s="6"/>
      <c r="Q806" s="152"/>
      <c r="R806" s="6"/>
      <c r="S806" s="150"/>
      <c r="T806" s="6"/>
    </row>
    <row r="807" spans="1:20" ht="12.75">
      <c r="A807" s="63">
        <f t="shared" si="14"/>
        <v>0</v>
      </c>
      <c r="B807" s="55"/>
      <c r="C807" s="18" t="s">
        <v>850</v>
      </c>
      <c r="D807" s="65"/>
      <c r="E807" s="53"/>
      <c r="F807" s="66" t="s">
        <v>2274</v>
      </c>
      <c r="G807" s="66"/>
      <c r="H807" s="62" t="str">
        <f>IF(F807="","",IF(AND(G807="Руб.",$J$10=1),F807/#REF!,IF(G807="Руб.",F807,F807*$J$12)))</f>
        <v/>
      </c>
      <c r="I807" s="54"/>
      <c r="L807" s="6"/>
      <c r="M807" s="152"/>
      <c r="N807" s="151"/>
      <c r="O807" s="150"/>
      <c r="P807" s="6"/>
      <c r="Q807" s="152"/>
      <c r="R807" s="6"/>
      <c r="S807" s="150"/>
      <c r="T807" s="6"/>
    </row>
    <row r="808" spans="1:20" ht="12.75" outlineLevel="1">
      <c r="A808" s="63">
        <f t="shared" si="14"/>
        <v>0</v>
      </c>
      <c r="B808" s="67"/>
      <c r="C808" s="25" t="s">
        <v>3318</v>
      </c>
      <c r="D808" s="65"/>
      <c r="E808" s="22" t="str">
        <f>IF(SUM(E809:E830)=0,"",0)</f>
        <v/>
      </c>
      <c r="F808" s="66" t="s">
        <v>2274</v>
      </c>
      <c r="G808" s="66"/>
      <c r="H808" s="62" t="str">
        <f>IF(F808="","",IF(AND(G808="Руб.",$J$10=1),F808/#REF!,IF(G808="Руб.",F808,F808*$J$12)))</f>
        <v/>
      </c>
      <c r="I808" s="54"/>
      <c r="L808" s="6"/>
      <c r="M808" s="152"/>
      <c r="N808" s="151"/>
      <c r="O808" s="150"/>
      <c r="P808" s="6"/>
      <c r="Q808" s="152"/>
      <c r="R808" s="6"/>
      <c r="S808" s="150"/>
      <c r="T808" s="6"/>
    </row>
    <row r="809" spans="1:20" ht="11.25" customHeight="1" outlineLevel="2">
      <c r="A809" s="63">
        <f t="shared" si="14"/>
        <v>0</v>
      </c>
      <c r="B809" s="67" t="s">
        <v>3269</v>
      </c>
      <c r="C809" s="76" t="s">
        <v>3358</v>
      </c>
      <c r="D809" s="65" t="s">
        <v>2288</v>
      </c>
      <c r="E809" s="53"/>
      <c r="F809" s="66">
        <v>286</v>
      </c>
      <c r="G809" s="66"/>
      <c r="H809" s="62">
        <f>IF(F809="","",IF(AND(G809="Руб.",$J$10=1),F809/#REF!,IF(G809="Руб.",F809,F809*$J$12)))</f>
        <v>286</v>
      </c>
      <c r="I809" s="54" t="s">
        <v>1361</v>
      </c>
      <c r="L809" s="6"/>
      <c r="M809" s="152"/>
      <c r="N809" s="151"/>
      <c r="O809" s="150"/>
      <c r="P809" s="6"/>
      <c r="Q809" s="152"/>
      <c r="R809" s="6"/>
      <c r="S809" s="150"/>
      <c r="T809" s="6"/>
    </row>
    <row r="810" spans="1:20" ht="11.25" customHeight="1" outlineLevel="2">
      <c r="A810" s="63">
        <f t="shared" si="14"/>
        <v>0</v>
      </c>
      <c r="B810" s="67" t="s">
        <v>3270</v>
      </c>
      <c r="C810" s="76" t="s">
        <v>3359</v>
      </c>
      <c r="D810" s="65" t="s">
        <v>2288</v>
      </c>
      <c r="E810" s="53"/>
      <c r="F810" s="66">
        <v>325</v>
      </c>
      <c r="G810" s="66"/>
      <c r="H810" s="62">
        <f>IF(F810="","",IF(AND(G810="Руб.",$J$10=1),F810/#REF!,IF(G810="Руб.",F810,F810*$J$12)))</f>
        <v>325</v>
      </c>
      <c r="I810" s="54" t="s">
        <v>1361</v>
      </c>
      <c r="L810" s="6"/>
      <c r="M810" s="152"/>
      <c r="N810" s="151"/>
      <c r="O810" s="150"/>
      <c r="P810" s="6"/>
      <c r="Q810" s="152"/>
      <c r="R810" s="6"/>
      <c r="S810" s="150"/>
      <c r="T810" s="6"/>
    </row>
    <row r="811" spans="1:20" ht="11.25" customHeight="1" outlineLevel="2">
      <c r="A811" s="63">
        <f t="shared" si="14"/>
        <v>0</v>
      </c>
      <c r="B811" s="67" t="s">
        <v>3271</v>
      </c>
      <c r="C811" s="76" t="s">
        <v>3360</v>
      </c>
      <c r="D811" s="65" t="s">
        <v>2288</v>
      </c>
      <c r="E811" s="53"/>
      <c r="F811" s="66">
        <v>602</v>
      </c>
      <c r="G811" s="66"/>
      <c r="H811" s="62">
        <f>IF(F811="","",IF(AND(G811="Руб.",$J$10=1),F811/#REF!,IF(G811="Руб.",F811,F811*$J$12)))</f>
        <v>602</v>
      </c>
      <c r="I811" s="54" t="s">
        <v>1361</v>
      </c>
      <c r="L811" s="6"/>
      <c r="M811" s="152"/>
      <c r="N811" s="151"/>
      <c r="O811" s="150"/>
      <c r="P811" s="6"/>
      <c r="Q811" s="152"/>
      <c r="R811" s="6"/>
      <c r="S811" s="150"/>
      <c r="T811" s="6"/>
    </row>
    <row r="812" spans="1:20" ht="11.25" customHeight="1" outlineLevel="2">
      <c r="A812" s="63">
        <f t="shared" si="14"/>
        <v>0</v>
      </c>
      <c r="B812" s="67" t="s">
        <v>3272</v>
      </c>
      <c r="C812" s="76" t="s">
        <v>3361</v>
      </c>
      <c r="D812" s="65" t="s">
        <v>2288</v>
      </c>
      <c r="E812" s="53"/>
      <c r="F812" s="66">
        <v>400</v>
      </c>
      <c r="G812" s="66"/>
      <c r="H812" s="62">
        <f>IF(F812="","",IF(AND(G812="Руб.",$J$10=1),F812/#REF!,IF(G812="Руб.",F812,F812*$J$12)))</f>
        <v>400</v>
      </c>
      <c r="I812" s="54" t="s">
        <v>1361</v>
      </c>
      <c r="L812" s="6"/>
      <c r="M812" s="152"/>
      <c r="N812" s="151"/>
      <c r="O812" s="150"/>
      <c r="P812" s="6"/>
      <c r="Q812" s="152"/>
      <c r="R812" s="6"/>
      <c r="S812" s="150"/>
      <c r="T812" s="6"/>
    </row>
    <row r="813" spans="1:20" ht="11.25" customHeight="1" outlineLevel="2">
      <c r="A813" s="63">
        <f t="shared" si="14"/>
        <v>0</v>
      </c>
      <c r="B813" s="67" t="s">
        <v>3273</v>
      </c>
      <c r="C813" s="76" t="s">
        <v>3362</v>
      </c>
      <c r="D813" s="65" t="s">
        <v>2288</v>
      </c>
      <c r="E813" s="53"/>
      <c r="F813" s="66">
        <v>520</v>
      </c>
      <c r="G813" s="66"/>
      <c r="H813" s="62">
        <f>IF(F813="","",IF(AND(G813="Руб.",$J$10=1),F813/#REF!,IF(G813="Руб.",F813,F813*$J$12)))</f>
        <v>520</v>
      </c>
      <c r="I813" s="54" t="s">
        <v>1361</v>
      </c>
      <c r="L813" s="6"/>
      <c r="M813" s="152"/>
      <c r="N813" s="151"/>
      <c r="O813" s="150"/>
      <c r="P813" s="6"/>
      <c r="Q813" s="152"/>
      <c r="R813" s="6"/>
      <c r="S813" s="150"/>
      <c r="T813" s="6"/>
    </row>
    <row r="814" spans="1:20" ht="11.25" customHeight="1" outlineLevel="2">
      <c r="A814" s="63">
        <f t="shared" si="14"/>
        <v>0</v>
      </c>
      <c r="B814" s="67" t="s">
        <v>3274</v>
      </c>
      <c r="C814" s="76" t="s">
        <v>3363</v>
      </c>
      <c r="D814" s="65" t="s">
        <v>2288</v>
      </c>
      <c r="E814" s="53"/>
      <c r="F814" s="66">
        <v>620</v>
      </c>
      <c r="G814" s="66"/>
      <c r="H814" s="62">
        <f>IF(F814="","",IF(AND(G814="Руб.",$J$10=1),F814/#REF!,IF(G814="Руб.",F814,F814*$J$12)))</f>
        <v>620</v>
      </c>
      <c r="I814" s="54" t="s">
        <v>1361</v>
      </c>
      <c r="L814" s="6"/>
      <c r="M814" s="152"/>
      <c r="N814" s="151"/>
      <c r="O814" s="150"/>
      <c r="P814" s="6"/>
      <c r="Q814" s="152"/>
      <c r="R814" s="6"/>
      <c r="S814" s="150"/>
      <c r="T814" s="6"/>
    </row>
    <row r="815" spans="1:20" ht="11.25" customHeight="1" outlineLevel="2">
      <c r="A815" s="63">
        <f t="shared" si="14"/>
        <v>0</v>
      </c>
      <c r="B815" s="67" t="s">
        <v>3747</v>
      </c>
      <c r="C815" s="76" t="s">
        <v>3364</v>
      </c>
      <c r="D815" s="65" t="s">
        <v>2288</v>
      </c>
      <c r="E815" s="53"/>
      <c r="F815" s="66">
        <v>1030</v>
      </c>
      <c r="G815" s="66"/>
      <c r="H815" s="62">
        <f>IF(F815="","",IF(AND(G815="Руб.",$J$10=1),F815/#REF!,IF(G815="Руб.",F815,F815*$J$12)))</f>
        <v>1030</v>
      </c>
      <c r="I815" s="54" t="s">
        <v>1361</v>
      </c>
      <c r="L815" s="6"/>
      <c r="M815" s="152"/>
      <c r="N815" s="151"/>
      <c r="O815" s="150"/>
      <c r="P815" s="6"/>
      <c r="Q815" s="152"/>
      <c r="R815" s="6"/>
      <c r="S815" s="150"/>
      <c r="T815" s="6"/>
    </row>
    <row r="816" spans="1:20" ht="11.25" customHeight="1" outlineLevel="2">
      <c r="A816" s="63">
        <f t="shared" si="14"/>
        <v>0</v>
      </c>
      <c r="B816" s="67" t="s">
        <v>3748</v>
      </c>
      <c r="C816" s="76" t="s">
        <v>3365</v>
      </c>
      <c r="D816" s="65" t="s">
        <v>2288</v>
      </c>
      <c r="E816" s="53"/>
      <c r="F816" s="66">
        <v>295</v>
      </c>
      <c r="G816" s="66"/>
      <c r="H816" s="62">
        <f>IF(F816="","",IF(AND(G816="Руб.",$J$10=1),F816/#REF!,IF(G816="Руб.",F816,F816*$J$12)))</f>
        <v>295</v>
      </c>
      <c r="I816" s="54" t="s">
        <v>1361</v>
      </c>
      <c r="L816" s="6"/>
      <c r="M816" s="152"/>
      <c r="N816" s="151"/>
      <c r="O816" s="150"/>
      <c r="P816" s="6"/>
      <c r="Q816" s="152"/>
      <c r="R816" s="6"/>
      <c r="S816" s="150"/>
      <c r="T816" s="6"/>
    </row>
    <row r="817" spans="1:20" ht="11.25" customHeight="1" outlineLevel="2">
      <c r="A817" s="63">
        <f t="shared" si="14"/>
        <v>0</v>
      </c>
      <c r="B817" s="67" t="s">
        <v>3749</v>
      </c>
      <c r="C817" s="76" t="s">
        <v>3366</v>
      </c>
      <c r="D817" s="65" t="s">
        <v>2288</v>
      </c>
      <c r="E817" s="53"/>
      <c r="F817" s="66">
        <v>340</v>
      </c>
      <c r="G817" s="66"/>
      <c r="H817" s="62">
        <f>IF(F817="","",IF(AND(G817="Руб.",$J$10=1),F817/#REF!,IF(G817="Руб.",F817,F817*$J$12)))</f>
        <v>340</v>
      </c>
      <c r="I817" s="54" t="s">
        <v>1361</v>
      </c>
      <c r="L817" s="6"/>
      <c r="M817" s="152"/>
      <c r="N817" s="151"/>
      <c r="O817" s="150"/>
      <c r="P817" s="6"/>
      <c r="Q817" s="152"/>
      <c r="R817" s="6"/>
      <c r="S817" s="150"/>
      <c r="T817" s="6"/>
    </row>
    <row r="818" spans="1:20" ht="11.25" customHeight="1" outlineLevel="2">
      <c r="A818" s="63">
        <f t="shared" si="14"/>
        <v>0</v>
      </c>
      <c r="B818" s="67" t="s">
        <v>3750</v>
      </c>
      <c r="C818" s="76" t="s">
        <v>3367</v>
      </c>
      <c r="D818" s="65" t="s">
        <v>2288</v>
      </c>
      <c r="E818" s="53"/>
      <c r="F818" s="66">
        <v>460</v>
      </c>
      <c r="G818" s="66"/>
      <c r="H818" s="62">
        <f>IF(F818="","",IF(AND(G818="Руб.",$J$10=1),F818/#REF!,IF(G818="Руб.",F818,F818*$J$12)))</f>
        <v>460</v>
      </c>
      <c r="I818" s="54" t="s">
        <v>1361</v>
      </c>
      <c r="L818" s="6"/>
      <c r="M818" s="152"/>
      <c r="N818" s="151"/>
      <c r="O818" s="150"/>
      <c r="P818" s="6"/>
      <c r="Q818" s="152"/>
      <c r="R818" s="6"/>
      <c r="S818" s="150"/>
      <c r="T818" s="6"/>
    </row>
    <row r="819" spans="1:20" ht="11.25" customHeight="1" outlineLevel="2">
      <c r="A819" s="63">
        <f t="shared" si="14"/>
        <v>0</v>
      </c>
      <c r="B819" s="67" t="s">
        <v>3751</v>
      </c>
      <c r="C819" s="76" t="s">
        <v>3368</v>
      </c>
      <c r="D819" s="65" t="s">
        <v>2288</v>
      </c>
      <c r="E819" s="53"/>
      <c r="F819" s="66">
        <v>490</v>
      </c>
      <c r="G819" s="66"/>
      <c r="H819" s="62">
        <f>IF(F819="","",IF(AND(G819="Руб.",$J$10=1),F819/#REF!,IF(G819="Руб.",F819,F819*$J$12)))</f>
        <v>490</v>
      </c>
      <c r="I819" s="54" t="s">
        <v>1361</v>
      </c>
      <c r="L819" s="6"/>
      <c r="M819" s="152"/>
      <c r="N819" s="151"/>
      <c r="O819" s="150"/>
      <c r="P819" s="6"/>
      <c r="Q819" s="152"/>
      <c r="R819" s="6"/>
      <c r="S819" s="150"/>
      <c r="T819" s="6"/>
    </row>
    <row r="820" spans="1:20" ht="11.25" customHeight="1" outlineLevel="2">
      <c r="A820" s="63">
        <f t="shared" si="14"/>
        <v>0</v>
      </c>
      <c r="B820" s="67" t="s">
        <v>3752</v>
      </c>
      <c r="C820" s="76" t="s">
        <v>3369</v>
      </c>
      <c r="D820" s="65" t="s">
        <v>2288</v>
      </c>
      <c r="E820" s="53"/>
      <c r="F820" s="66">
        <v>835</v>
      </c>
      <c r="G820" s="66"/>
      <c r="H820" s="62">
        <f>IF(F820="","",IF(AND(G820="Руб.",$J$10=1),F820/#REF!,IF(G820="Руб.",F820,F820*$J$12)))</f>
        <v>835</v>
      </c>
      <c r="I820" s="54" t="s">
        <v>1361</v>
      </c>
      <c r="L820" s="6"/>
      <c r="M820" s="152"/>
      <c r="N820" s="151"/>
      <c r="O820" s="150"/>
      <c r="P820" s="6"/>
      <c r="Q820" s="152"/>
      <c r="R820" s="6"/>
      <c r="S820" s="150"/>
      <c r="T820" s="6"/>
    </row>
    <row r="821" spans="1:20" ht="11.25" customHeight="1" outlineLevel="2">
      <c r="A821" s="63">
        <f t="shared" si="14"/>
        <v>0</v>
      </c>
      <c r="B821" s="67" t="s">
        <v>3753</v>
      </c>
      <c r="C821" s="76" t="s">
        <v>3754</v>
      </c>
      <c r="D821" s="65" t="s">
        <v>2288</v>
      </c>
      <c r="E821" s="53"/>
      <c r="F821" s="66">
        <v>450</v>
      </c>
      <c r="G821" s="66"/>
      <c r="H821" s="62">
        <f>IF(F821="","",IF(AND(G821="Руб.",$J$10=1),F821/#REF!,IF(G821="Руб.",F821,F821*$J$12)))</f>
        <v>450</v>
      </c>
      <c r="I821" s="54" t="s">
        <v>1361</v>
      </c>
      <c r="L821" s="6"/>
      <c r="M821" s="152"/>
      <c r="N821" s="151"/>
      <c r="O821" s="150"/>
      <c r="P821" s="6"/>
      <c r="Q821" s="152"/>
      <c r="R821" s="6"/>
      <c r="S821" s="150"/>
      <c r="T821" s="6"/>
    </row>
    <row r="822" spans="1:20" ht="11.25" customHeight="1" outlineLevel="2">
      <c r="A822" s="63">
        <f t="shared" si="14"/>
        <v>0</v>
      </c>
      <c r="B822" s="67" t="s">
        <v>3755</v>
      </c>
      <c r="C822" s="61" t="s">
        <v>657</v>
      </c>
      <c r="D822" s="65" t="s">
        <v>2288</v>
      </c>
      <c r="E822" s="53"/>
      <c r="F822" s="66">
        <v>580</v>
      </c>
      <c r="G822" s="66"/>
      <c r="H822" s="62">
        <f>IF(F822="","",IF(AND(G822="Руб.",$J$10=1),F822/#REF!,IF(G822="Руб.",F822,F822*$J$12)))</f>
        <v>580</v>
      </c>
      <c r="I822" s="54" t="s">
        <v>1361</v>
      </c>
      <c r="L822" s="6"/>
      <c r="M822" s="152"/>
      <c r="N822" s="151"/>
      <c r="O822" s="150"/>
      <c r="P822" s="6"/>
      <c r="Q822" s="152"/>
      <c r="R822" s="6"/>
      <c r="S822" s="150"/>
      <c r="T822" s="6"/>
    </row>
    <row r="823" spans="1:20" ht="11.25" customHeight="1" outlineLevel="2">
      <c r="A823" s="63">
        <f t="shared" si="14"/>
        <v>0</v>
      </c>
      <c r="B823" s="67" t="s">
        <v>658</v>
      </c>
      <c r="C823" s="61" t="s">
        <v>1468</v>
      </c>
      <c r="D823" s="65" t="s">
        <v>2288</v>
      </c>
      <c r="E823" s="53"/>
      <c r="F823" s="66">
        <v>900</v>
      </c>
      <c r="G823" s="66"/>
      <c r="H823" s="62">
        <f>IF(F823="","",IF(AND(G823="Руб.",$J$10=1),F823/#REF!,IF(G823="Руб.",F823,F823*$J$12)))</f>
        <v>900</v>
      </c>
      <c r="I823" s="54" t="s">
        <v>1361</v>
      </c>
      <c r="L823" s="6"/>
      <c r="M823" s="152"/>
      <c r="N823" s="151"/>
      <c r="O823" s="150"/>
      <c r="P823" s="6"/>
      <c r="Q823" s="152"/>
      <c r="R823" s="6"/>
      <c r="S823" s="150"/>
      <c r="T823" s="6"/>
    </row>
    <row r="824" spans="1:20" ht="11.25" customHeight="1" outlineLevel="2">
      <c r="A824" s="63">
        <f t="shared" si="14"/>
        <v>0</v>
      </c>
      <c r="B824" s="67" t="s">
        <v>1469</v>
      </c>
      <c r="C824" s="61" t="s">
        <v>1470</v>
      </c>
      <c r="D824" s="65" t="s">
        <v>2288</v>
      </c>
      <c r="E824" s="53"/>
      <c r="F824" s="66">
        <v>1520</v>
      </c>
      <c r="G824" s="66"/>
      <c r="H824" s="62">
        <f>IF(F824="","",IF(AND(G824="Руб.",$J$10=1),F824/#REF!,IF(G824="Руб.",F824,F824*$J$12)))</f>
        <v>1520</v>
      </c>
      <c r="I824" s="54" t="s">
        <v>1361</v>
      </c>
      <c r="L824" s="6"/>
      <c r="M824" s="152"/>
      <c r="N824" s="151"/>
      <c r="O824" s="150"/>
      <c r="P824" s="6"/>
      <c r="Q824" s="152"/>
      <c r="R824" s="6"/>
      <c r="S824" s="150"/>
      <c r="T824" s="6"/>
    </row>
    <row r="825" spans="1:20" ht="11.25" customHeight="1" outlineLevel="2">
      <c r="A825" s="63">
        <f t="shared" si="14"/>
        <v>0</v>
      </c>
      <c r="B825" s="34" t="s">
        <v>1471</v>
      </c>
      <c r="C825" s="76" t="s">
        <v>1472</v>
      </c>
      <c r="D825" s="65" t="s">
        <v>2288</v>
      </c>
      <c r="E825" s="53"/>
      <c r="F825" s="66">
        <v>3050</v>
      </c>
      <c r="G825" s="66"/>
      <c r="H825" s="62">
        <f>IF(F825="","",IF(AND(G825="Руб.",$J$10=1),F825/#REF!,IF(G825="Руб.",F825,F825*$J$12)))</f>
        <v>3050</v>
      </c>
      <c r="I825" s="54" t="s">
        <v>1361</v>
      </c>
      <c r="L825" s="6"/>
      <c r="M825" s="152"/>
      <c r="N825" s="151"/>
      <c r="O825" s="150"/>
      <c r="P825" s="6"/>
      <c r="Q825" s="152"/>
      <c r="R825" s="6"/>
      <c r="S825" s="150"/>
      <c r="T825" s="6"/>
    </row>
    <row r="826" spans="1:20" ht="11.25" customHeight="1" outlineLevel="2">
      <c r="A826" s="63">
        <f t="shared" si="14"/>
        <v>0</v>
      </c>
      <c r="B826" s="34" t="s">
        <v>1473</v>
      </c>
      <c r="C826" s="61" t="s">
        <v>1474</v>
      </c>
      <c r="D826" s="65" t="s">
        <v>2288</v>
      </c>
      <c r="E826" s="53"/>
      <c r="F826" s="66">
        <v>5400</v>
      </c>
      <c r="G826" s="66"/>
      <c r="H826" s="62">
        <f>IF(F826="","",IF(AND(G826="Руб.",$J$10=1),F826/#REF!,IF(G826="Руб.",F826,F826*$J$12)))</f>
        <v>5400</v>
      </c>
      <c r="I826" s="54" t="s">
        <v>1361</v>
      </c>
      <c r="L826" s="6"/>
      <c r="M826" s="152"/>
      <c r="N826" s="151"/>
      <c r="O826" s="150"/>
      <c r="P826" s="6"/>
      <c r="Q826" s="152"/>
      <c r="R826" s="6"/>
      <c r="S826" s="150"/>
      <c r="T826" s="6"/>
    </row>
    <row r="827" spans="1:20" ht="11.25" customHeight="1" outlineLevel="2">
      <c r="A827" s="63">
        <f t="shared" si="14"/>
        <v>0</v>
      </c>
      <c r="B827" s="34" t="s">
        <v>1475</v>
      </c>
      <c r="C827" s="61" t="s">
        <v>1476</v>
      </c>
      <c r="D827" s="65" t="s">
        <v>2288</v>
      </c>
      <c r="E827" s="53"/>
      <c r="F827" s="66">
        <v>11400</v>
      </c>
      <c r="G827" s="66"/>
      <c r="H827" s="62">
        <f>IF(F827="","",IF(AND(G827="Руб.",$J$10=1),F827/#REF!,IF(G827="Руб.",F827,F827*$J$12)))</f>
        <v>11400</v>
      </c>
      <c r="I827" s="54" t="s">
        <v>1361</v>
      </c>
      <c r="L827" s="6"/>
      <c r="M827" s="152"/>
      <c r="N827" s="151"/>
      <c r="O827" s="150"/>
      <c r="P827" s="6"/>
      <c r="Q827" s="152"/>
      <c r="R827" s="6"/>
      <c r="S827" s="150"/>
      <c r="T827" s="6"/>
    </row>
    <row r="828" spans="1:20" ht="11.25" customHeight="1" outlineLevel="2">
      <c r="A828" s="63">
        <f t="shared" si="14"/>
        <v>0</v>
      </c>
      <c r="B828" s="34" t="s">
        <v>1477</v>
      </c>
      <c r="C828" s="61" t="s">
        <v>1478</v>
      </c>
      <c r="D828" s="65" t="s">
        <v>2288</v>
      </c>
      <c r="E828" s="53"/>
      <c r="F828" s="66">
        <v>15000</v>
      </c>
      <c r="G828" s="66"/>
      <c r="H828" s="62">
        <f>IF(F828="","",IF(AND(G828="Руб.",$J$10=1),F828/#REF!,IF(G828="Руб.",F828,F828*$J$12)))</f>
        <v>15000</v>
      </c>
      <c r="I828" s="54" t="s">
        <v>1361</v>
      </c>
      <c r="L828" s="6"/>
      <c r="M828" s="152"/>
      <c r="N828" s="151"/>
      <c r="O828" s="150"/>
      <c r="P828" s="6"/>
      <c r="Q828" s="152"/>
      <c r="R828" s="6"/>
      <c r="S828" s="150"/>
      <c r="T828" s="6"/>
    </row>
    <row r="829" spans="1:20" ht="11.25" customHeight="1" outlineLevel="2">
      <c r="A829" s="63">
        <f t="shared" si="14"/>
        <v>0</v>
      </c>
      <c r="B829" s="34">
        <v>11312</v>
      </c>
      <c r="C829" s="61" t="s">
        <v>1479</v>
      </c>
      <c r="D829" s="65" t="s">
        <v>2288</v>
      </c>
      <c r="E829" s="53"/>
      <c r="F829" s="66">
        <v>340</v>
      </c>
      <c r="G829" s="66"/>
      <c r="H829" s="62">
        <f>IF(F829="","",IF(AND(G829="Руб.",$J$10=1),F829/#REF!,IF(G829="Руб.",F829,F829*$J$12)))</f>
        <v>340</v>
      </c>
      <c r="I829" s="54" t="s">
        <v>1361</v>
      </c>
      <c r="L829" s="6"/>
      <c r="M829" s="152"/>
      <c r="N829" s="151"/>
      <c r="O829" s="150"/>
      <c r="P829" s="6"/>
      <c r="Q829" s="152"/>
      <c r="R829" s="6"/>
      <c r="S829" s="150"/>
      <c r="T829" s="6"/>
    </row>
    <row r="830" spans="1:20" ht="11.25" customHeight="1" outlineLevel="2">
      <c r="A830" s="63">
        <f t="shared" si="14"/>
        <v>0</v>
      </c>
      <c r="B830" s="34">
        <v>11314</v>
      </c>
      <c r="C830" s="61" t="s">
        <v>1480</v>
      </c>
      <c r="D830" s="65" t="s">
        <v>2288</v>
      </c>
      <c r="E830" s="53"/>
      <c r="F830" s="66">
        <v>466</v>
      </c>
      <c r="G830" s="66"/>
      <c r="H830" s="62">
        <f>IF(F830="","",IF(AND(G830="Руб.",$J$10=1),F830/#REF!,IF(G830="Руб.",F830,F830*$J$12)))</f>
        <v>466</v>
      </c>
      <c r="I830" s="54" t="s">
        <v>1361</v>
      </c>
      <c r="L830" s="6"/>
      <c r="M830" s="152"/>
      <c r="N830" s="151"/>
      <c r="O830" s="150"/>
      <c r="P830" s="6"/>
      <c r="Q830" s="152"/>
      <c r="R830" s="6"/>
      <c r="S830" s="150"/>
      <c r="T830" s="6"/>
    </row>
    <row r="831" spans="1:20" ht="12.75" outlineLevel="1">
      <c r="A831" s="63">
        <f t="shared" si="14"/>
        <v>0</v>
      </c>
      <c r="B831" s="67"/>
      <c r="C831" s="25" t="s">
        <v>2009</v>
      </c>
      <c r="D831" s="65"/>
      <c r="E831" s="22" t="str">
        <f>IF(SUM(E832:E836)=0,"",0)</f>
        <v/>
      </c>
      <c r="F831" s="66" t="s">
        <v>2274</v>
      </c>
      <c r="G831" s="66"/>
      <c r="H831" s="62" t="str">
        <f>IF(F831="","",IF(AND(G831="Руб.",$J$10=1),F831/#REF!,IF(G831="Руб.",F831,F831*$J$12)))</f>
        <v/>
      </c>
      <c r="I831" s="54"/>
      <c r="L831" s="6"/>
      <c r="M831" s="152"/>
      <c r="N831" s="151"/>
      <c r="O831" s="150"/>
      <c r="P831" s="6"/>
      <c r="Q831" s="152"/>
      <c r="R831" s="6"/>
      <c r="S831" s="150"/>
      <c r="T831" s="6"/>
    </row>
    <row r="832" spans="1:20" ht="11.25" customHeight="1" outlineLevel="2">
      <c r="A832" s="63">
        <f t="shared" si="14"/>
        <v>0</v>
      </c>
      <c r="B832" s="121" t="s">
        <v>2013</v>
      </c>
      <c r="C832" s="120" t="s">
        <v>3070</v>
      </c>
      <c r="D832" s="65" t="s">
        <v>2288</v>
      </c>
      <c r="E832" s="53"/>
      <c r="F832" s="122">
        <v>1650</v>
      </c>
      <c r="G832" s="66" t="s">
        <v>1487</v>
      </c>
      <c r="H832" s="62" t="e">
        <f>IF(F832="","",IF(AND(G832="Руб.",$J$10=1),F832/#REF!,IF(G832="Руб.",F832,F832*$J$12)))</f>
        <v>#REF!</v>
      </c>
      <c r="I832" s="54" t="s">
        <v>1363</v>
      </c>
      <c r="L832" s="6"/>
      <c r="M832" s="152"/>
      <c r="N832" s="151"/>
      <c r="O832" s="150"/>
      <c r="P832" s="6"/>
      <c r="Q832" s="152"/>
      <c r="R832" s="6"/>
      <c r="S832" s="150"/>
      <c r="T832" s="6"/>
    </row>
    <row r="833" spans="1:20" ht="11.25" customHeight="1" outlineLevel="2">
      <c r="A833" s="63">
        <f t="shared" si="14"/>
        <v>0</v>
      </c>
      <c r="B833" s="121" t="s">
        <v>2014</v>
      </c>
      <c r="C833" s="120" t="s">
        <v>3071</v>
      </c>
      <c r="D833" s="65" t="s">
        <v>2288</v>
      </c>
      <c r="E833" s="53"/>
      <c r="F833" s="123">
        <v>2080</v>
      </c>
      <c r="G833" s="66" t="s">
        <v>1487</v>
      </c>
      <c r="H833" s="62" t="e">
        <f>IF(F833="","",IF(AND(G833="Руб.",$J$10=1),F833/#REF!,IF(G833="Руб.",F833,F833*$J$12)))</f>
        <v>#REF!</v>
      </c>
      <c r="I833" s="54" t="s">
        <v>1363</v>
      </c>
      <c r="L833" s="6"/>
      <c r="M833" s="152"/>
      <c r="N833" s="151"/>
      <c r="O833" s="150"/>
      <c r="P833" s="6"/>
      <c r="Q833" s="152"/>
      <c r="R833" s="6"/>
      <c r="S833" s="150"/>
      <c r="T833" s="6"/>
    </row>
    <row r="834" spans="1:20" ht="11.25" customHeight="1" outlineLevel="2">
      <c r="A834" s="63">
        <f t="shared" si="14"/>
        <v>0</v>
      </c>
      <c r="B834" s="121" t="s">
        <v>2015</v>
      </c>
      <c r="C834" s="120" t="s">
        <v>3072</v>
      </c>
      <c r="D834" s="65" t="s">
        <v>2288</v>
      </c>
      <c r="E834" s="53"/>
      <c r="F834" s="122">
        <v>1780</v>
      </c>
      <c r="G834" s="66" t="s">
        <v>1487</v>
      </c>
      <c r="H834" s="62" t="e">
        <f>IF(F834="","",IF(AND(G834="Руб.",$J$10=1),F834/#REF!,IF(G834="Руб.",F834,F834*$J$12)))</f>
        <v>#REF!</v>
      </c>
      <c r="I834" s="54" t="s">
        <v>1363</v>
      </c>
      <c r="L834" s="6"/>
      <c r="M834" s="152"/>
      <c r="N834" s="151"/>
      <c r="O834" s="150"/>
      <c r="P834" s="6"/>
      <c r="Q834" s="152"/>
      <c r="R834" s="6"/>
      <c r="S834" s="150"/>
      <c r="T834" s="6"/>
    </row>
    <row r="835" spans="1:20" ht="11.25" customHeight="1" outlineLevel="2">
      <c r="A835" s="63">
        <f t="shared" si="14"/>
        <v>0</v>
      </c>
      <c r="B835" s="121" t="s">
        <v>2011</v>
      </c>
      <c r="C835" s="120" t="s">
        <v>3073</v>
      </c>
      <c r="D835" s="65" t="s">
        <v>2288</v>
      </c>
      <c r="E835" s="53"/>
      <c r="F835" s="122">
        <v>13800</v>
      </c>
      <c r="G835" s="66" t="s">
        <v>1487</v>
      </c>
      <c r="H835" s="62" t="e">
        <f>IF(F835="","",IF(AND(G835="Руб.",$J$10=1),F835/#REF!,IF(G835="Руб.",F835,F835*$J$12)))</f>
        <v>#REF!</v>
      </c>
      <c r="I835" s="54" t="s">
        <v>1363</v>
      </c>
      <c r="L835" s="6"/>
      <c r="M835" s="152"/>
      <c r="N835" s="151"/>
      <c r="O835" s="150"/>
      <c r="P835" s="6"/>
      <c r="Q835" s="152"/>
      <c r="R835" s="6"/>
      <c r="S835" s="150"/>
      <c r="T835" s="6"/>
    </row>
    <row r="836" spans="1:20" ht="11.25" customHeight="1" outlineLevel="2">
      <c r="A836" s="63">
        <f t="shared" si="14"/>
        <v>0</v>
      </c>
      <c r="B836" s="121" t="s">
        <v>2012</v>
      </c>
      <c r="C836" s="120" t="s">
        <v>3074</v>
      </c>
      <c r="D836" s="65" t="s">
        <v>2288</v>
      </c>
      <c r="E836" s="53"/>
      <c r="F836" s="122">
        <v>16700</v>
      </c>
      <c r="G836" s="66" t="s">
        <v>1487</v>
      </c>
      <c r="H836" s="62" t="e">
        <f>IF(F836="","",IF(AND(G836="Руб.",$J$10=1),F836/#REF!,IF(G836="Руб.",F836,F836*$J$12)))</f>
        <v>#REF!</v>
      </c>
      <c r="I836" s="54" t="s">
        <v>1363</v>
      </c>
      <c r="L836" s="6"/>
      <c r="M836" s="152"/>
      <c r="N836" s="151"/>
      <c r="O836" s="150"/>
      <c r="P836" s="6"/>
      <c r="Q836" s="152"/>
      <c r="R836" s="6"/>
      <c r="S836" s="150"/>
      <c r="T836" s="6"/>
    </row>
    <row r="837" spans="1:20" s="41" customFormat="1" ht="12.75" outlineLevel="1">
      <c r="A837" s="63">
        <f t="shared" si="14"/>
        <v>0</v>
      </c>
      <c r="B837" s="70"/>
      <c r="C837" s="114" t="s">
        <v>100</v>
      </c>
      <c r="D837" s="109"/>
      <c r="E837" s="112" t="str">
        <f>IF(SUM(E838:E842)=0,"",0)</f>
        <v/>
      </c>
      <c r="F837" s="70" t="s">
        <v>2274</v>
      </c>
      <c r="G837" s="70"/>
      <c r="H837" s="62" t="str">
        <f>IF(F837="","",IF(AND(G837="Руб.",$J$10=1),F837/#REF!,IF(G837="Руб.",F837,F837*$J$12)))</f>
        <v/>
      </c>
      <c r="I837" s="71"/>
      <c r="L837" s="6"/>
      <c r="M837" s="152"/>
      <c r="N837" s="151"/>
      <c r="O837" s="150"/>
      <c r="P837" s="6"/>
      <c r="Q837" s="152"/>
      <c r="R837" s="6"/>
      <c r="S837" s="150"/>
      <c r="T837" s="6"/>
    </row>
    <row r="838" spans="1:20" s="41" customFormat="1" ht="12.75" outlineLevel="2">
      <c r="A838" s="63">
        <f t="shared" si="14"/>
        <v>0</v>
      </c>
      <c r="B838" s="69" t="s">
        <v>101</v>
      </c>
      <c r="C838" s="116" t="s">
        <v>102</v>
      </c>
      <c r="D838" s="69" t="s">
        <v>2273</v>
      </c>
      <c r="E838" s="69"/>
      <c r="F838" s="69">
        <v>175</v>
      </c>
      <c r="G838" s="69"/>
      <c r="H838" s="62">
        <f>IF(F838="","",IF(AND(G838="Руб.",$J$10=1),F838/#REF!,IF(G838="Руб.",F838,F838*$J$12)))</f>
        <v>175</v>
      </c>
      <c r="I838" s="71" t="s">
        <v>1362</v>
      </c>
      <c r="L838" s="6"/>
      <c r="M838" s="152"/>
      <c r="N838" s="151"/>
      <c r="O838" s="150"/>
      <c r="P838" s="6"/>
      <c r="Q838" s="152"/>
      <c r="R838" s="6"/>
      <c r="S838" s="150"/>
      <c r="T838" s="6"/>
    </row>
    <row r="839" spans="1:20" s="41" customFormat="1" ht="12.75" outlineLevel="2">
      <c r="A839" s="63">
        <f t="shared" si="14"/>
        <v>0</v>
      </c>
      <c r="B839" s="69" t="s">
        <v>103</v>
      </c>
      <c r="C839" s="116" t="s">
        <v>104</v>
      </c>
      <c r="D839" s="110" t="s">
        <v>2273</v>
      </c>
      <c r="E839" s="110"/>
      <c r="F839" s="69">
        <v>201</v>
      </c>
      <c r="G839" s="69"/>
      <c r="H839" s="62">
        <f>IF(F839="","",IF(AND(G839="Руб.",$J$10=1),F839/#REF!,IF(G839="Руб.",F839,F839*$J$12)))</f>
        <v>201</v>
      </c>
      <c r="I839" s="71" t="s">
        <v>1362</v>
      </c>
      <c r="L839" s="6"/>
      <c r="M839" s="152"/>
      <c r="N839" s="151"/>
      <c r="O839" s="150"/>
      <c r="P839" s="6"/>
      <c r="Q839" s="152"/>
      <c r="R839" s="6"/>
      <c r="S839" s="150"/>
      <c r="T839" s="6"/>
    </row>
    <row r="840" spans="1:20" s="41" customFormat="1" ht="12.75" outlineLevel="2">
      <c r="A840" s="63">
        <f t="shared" si="14"/>
        <v>0</v>
      </c>
      <c r="B840" s="69" t="s">
        <v>105</v>
      </c>
      <c r="C840" s="116" t="s">
        <v>106</v>
      </c>
      <c r="D840" s="69" t="s">
        <v>2273</v>
      </c>
      <c r="E840" s="69"/>
      <c r="F840" s="69">
        <v>256</v>
      </c>
      <c r="G840" s="69"/>
      <c r="H840" s="62">
        <f>IF(F840="","",IF(AND(G840="Руб.",$J$10=1),F840/#REF!,IF(G840="Руб.",F840,F840*$J$12)))</f>
        <v>256</v>
      </c>
      <c r="I840" s="71" t="s">
        <v>1362</v>
      </c>
      <c r="L840" s="6"/>
      <c r="M840" s="152"/>
      <c r="N840" s="151"/>
      <c r="O840" s="150"/>
      <c r="P840" s="6"/>
      <c r="Q840" s="152"/>
      <c r="R840" s="6"/>
      <c r="S840" s="150"/>
      <c r="T840" s="6"/>
    </row>
    <row r="841" spans="1:20" s="41" customFormat="1" ht="12.75" outlineLevel="2">
      <c r="A841" s="63">
        <f t="shared" si="14"/>
        <v>0</v>
      </c>
      <c r="B841" s="69" t="s">
        <v>107</v>
      </c>
      <c r="C841" s="116" t="s">
        <v>108</v>
      </c>
      <c r="D841" s="69" t="s">
        <v>2273</v>
      </c>
      <c r="E841" s="69"/>
      <c r="F841" s="69">
        <v>318</v>
      </c>
      <c r="G841" s="69"/>
      <c r="H841" s="62">
        <f>IF(F841="","",IF(AND(G841="Руб.",$J$10=1),F841/#REF!,IF(G841="Руб.",F841,F841*$J$12)))</f>
        <v>318</v>
      </c>
      <c r="I841" s="71" t="s">
        <v>1362</v>
      </c>
      <c r="L841" s="6"/>
      <c r="M841" s="152"/>
      <c r="N841" s="151"/>
      <c r="O841" s="150"/>
      <c r="P841" s="6"/>
      <c r="Q841" s="152"/>
      <c r="R841" s="6"/>
      <c r="S841" s="150"/>
      <c r="T841" s="6"/>
    </row>
    <row r="842" spans="1:20" s="41" customFormat="1" ht="12.75" outlineLevel="2">
      <c r="A842" s="63">
        <f t="shared" si="14"/>
        <v>0</v>
      </c>
      <c r="B842" s="69" t="s">
        <v>109</v>
      </c>
      <c r="C842" s="116" t="s">
        <v>110</v>
      </c>
      <c r="D842" s="69" t="s">
        <v>2273</v>
      </c>
      <c r="E842" s="69"/>
      <c r="F842" s="69">
        <v>422</v>
      </c>
      <c r="G842" s="69"/>
      <c r="H842" s="62">
        <f>IF(F842="","",IF(AND(G842="Руб.",$J$10=1),F842/#REF!,IF(G842="Руб.",F842,F842*$J$12)))</f>
        <v>422</v>
      </c>
      <c r="I842" s="71" t="s">
        <v>1362</v>
      </c>
      <c r="L842" s="6"/>
      <c r="M842" s="152"/>
      <c r="N842" s="151"/>
      <c r="O842" s="150"/>
      <c r="P842" s="6"/>
      <c r="Q842" s="152"/>
      <c r="R842" s="6"/>
      <c r="S842" s="150"/>
      <c r="T842" s="6"/>
    </row>
    <row r="843" spans="1:20" ht="12.75" outlineLevel="1">
      <c r="A843" s="63">
        <f t="shared" si="14"/>
        <v>0</v>
      </c>
      <c r="B843" s="67"/>
      <c r="C843" s="25" t="s">
        <v>2010</v>
      </c>
      <c r="D843" s="65"/>
      <c r="E843" s="22" t="str">
        <f>IF(SUM(E844:E856)=0,"",0)</f>
        <v/>
      </c>
      <c r="F843" s="66" t="s">
        <v>2274</v>
      </c>
      <c r="G843" s="66"/>
      <c r="H843" s="62" t="str">
        <f>IF(F843="","",IF(AND(G843="Руб.",$J$10=1),F843/#REF!,IF(G843="Руб.",F843,F843*$J$12)))</f>
        <v/>
      </c>
      <c r="I843" s="54"/>
      <c r="L843" s="6"/>
      <c r="M843" s="152"/>
      <c r="N843" s="151"/>
      <c r="O843" s="150"/>
      <c r="P843" s="6"/>
      <c r="Q843" s="152"/>
      <c r="R843" s="6"/>
      <c r="S843" s="150"/>
      <c r="T843" s="6"/>
    </row>
    <row r="844" spans="1:20" ht="11.25" customHeight="1" outlineLevel="2">
      <c r="A844" s="63">
        <f t="shared" si="14"/>
        <v>0</v>
      </c>
      <c r="B844" s="67" t="s">
        <v>1481</v>
      </c>
      <c r="C844" s="76" t="s">
        <v>1482</v>
      </c>
      <c r="D844" s="65" t="s">
        <v>2288</v>
      </c>
      <c r="E844" s="53"/>
      <c r="F844" s="66">
        <v>270</v>
      </c>
      <c r="G844" s="66"/>
      <c r="H844" s="62">
        <f>IF(F844="","",IF(AND(G844="Руб.",$J$10=1),F844/#REF!,IF(G844="Руб.",F844,F844*$J$12)))</f>
        <v>270</v>
      </c>
      <c r="I844" s="54" t="s">
        <v>1361</v>
      </c>
      <c r="L844" s="6"/>
      <c r="M844" s="152"/>
      <c r="N844" s="151"/>
      <c r="O844" s="150"/>
      <c r="P844" s="6"/>
      <c r="Q844" s="152"/>
      <c r="R844" s="6"/>
      <c r="S844" s="150"/>
      <c r="T844" s="6"/>
    </row>
    <row r="845" spans="1:20" ht="11.25" customHeight="1" outlineLevel="2">
      <c r="A845" s="63">
        <f t="shared" si="14"/>
        <v>0</v>
      </c>
      <c r="B845" s="67" t="s">
        <v>1483</v>
      </c>
      <c r="C845" s="76" t="s">
        <v>1484</v>
      </c>
      <c r="D845" s="65" t="s">
        <v>2288</v>
      </c>
      <c r="E845" s="53"/>
      <c r="F845" s="66">
        <v>150</v>
      </c>
      <c r="G845" s="66"/>
      <c r="H845" s="62">
        <f>IF(F845="","",IF(AND(G845="Руб.",$J$10=1),F845/#REF!,IF(G845="Руб.",F845,F845*$J$12)))</f>
        <v>150</v>
      </c>
      <c r="I845" s="54" t="s">
        <v>1361</v>
      </c>
      <c r="L845" s="6"/>
      <c r="M845" s="152"/>
      <c r="N845" s="151"/>
      <c r="O845" s="150"/>
      <c r="P845" s="6"/>
      <c r="Q845" s="152"/>
      <c r="R845" s="6"/>
      <c r="S845" s="150"/>
      <c r="T845" s="6"/>
    </row>
    <row r="846" spans="1:20" ht="22.5" customHeight="1" outlineLevel="2">
      <c r="A846" s="63">
        <f t="shared" si="14"/>
        <v>0</v>
      </c>
      <c r="B846" s="67" t="s">
        <v>2760</v>
      </c>
      <c r="C846" s="76" t="s">
        <v>2759</v>
      </c>
      <c r="D846" s="65" t="s">
        <v>2288</v>
      </c>
      <c r="E846" s="53"/>
      <c r="F846" s="66">
        <v>48</v>
      </c>
      <c r="G846" s="66"/>
      <c r="H846" s="62">
        <f>IF(F846="","",IF(AND(G846="Руб.",$J$10=1),F846/#REF!,IF(G846="Руб.",F846,F846*$J$12)))</f>
        <v>48</v>
      </c>
      <c r="I846" s="54" t="s">
        <v>1361</v>
      </c>
      <c r="L846" s="6"/>
      <c r="M846" s="152"/>
      <c r="N846" s="151"/>
      <c r="O846" s="150"/>
      <c r="P846" s="6"/>
      <c r="Q846" s="152"/>
      <c r="R846" s="6"/>
      <c r="S846" s="150"/>
      <c r="T846" s="6"/>
    </row>
    <row r="847" spans="1:20" ht="22.5" customHeight="1" outlineLevel="2">
      <c r="A847" s="63">
        <f t="shared" si="14"/>
        <v>0</v>
      </c>
      <c r="B847" s="67" t="s">
        <v>2907</v>
      </c>
      <c r="C847" s="76" t="s">
        <v>2906</v>
      </c>
      <c r="D847" s="65" t="s">
        <v>2288</v>
      </c>
      <c r="E847" s="53"/>
      <c r="F847" s="66">
        <v>66</v>
      </c>
      <c r="G847" s="66"/>
      <c r="H847" s="62">
        <f>IF(F847="","",IF(AND(G847="Руб.",$J$10=1),F847/#REF!,IF(G847="Руб.",F847,F847*$J$12)))</f>
        <v>66</v>
      </c>
      <c r="I847" s="54" t="s">
        <v>1361</v>
      </c>
      <c r="L847" s="6"/>
      <c r="M847" s="152"/>
      <c r="N847" s="151"/>
      <c r="O847" s="150"/>
      <c r="P847" s="6"/>
      <c r="Q847" s="152"/>
      <c r="R847" s="6"/>
      <c r="S847" s="150"/>
      <c r="T847" s="6"/>
    </row>
    <row r="848" spans="1:20" ht="11.25" customHeight="1" outlineLevel="2">
      <c r="A848" s="63">
        <f t="shared" si="14"/>
        <v>0</v>
      </c>
      <c r="B848" s="67" t="s">
        <v>3088</v>
      </c>
      <c r="C848" s="76" t="s">
        <v>3089</v>
      </c>
      <c r="D848" s="65" t="s">
        <v>2288</v>
      </c>
      <c r="E848" s="53"/>
      <c r="F848" s="66">
        <v>128</v>
      </c>
      <c r="G848" s="66"/>
      <c r="H848" s="62">
        <f>IF(F848="","",IF(AND(G848="Руб.",$J$10=1),F848/#REF!,IF(G848="Руб.",F848,F848*$J$12)))</f>
        <v>128</v>
      </c>
      <c r="I848" s="54" t="s">
        <v>1361</v>
      </c>
      <c r="L848" s="6"/>
      <c r="M848" s="152"/>
      <c r="N848" s="151"/>
      <c r="O848" s="150"/>
      <c r="P848" s="6"/>
      <c r="Q848" s="152"/>
      <c r="R848" s="6"/>
      <c r="S848" s="150"/>
      <c r="T848" s="6"/>
    </row>
    <row r="849" spans="1:20" ht="11.25" customHeight="1" outlineLevel="2">
      <c r="A849" s="63">
        <f t="shared" si="14"/>
        <v>0</v>
      </c>
      <c r="B849" s="67" t="s">
        <v>3090</v>
      </c>
      <c r="C849" s="76" t="s">
        <v>3091</v>
      </c>
      <c r="D849" s="65" t="s">
        <v>2288</v>
      </c>
      <c r="E849" s="53"/>
      <c r="F849" s="66">
        <v>184</v>
      </c>
      <c r="G849" s="66"/>
      <c r="H849" s="62">
        <f>IF(F849="","",IF(AND(G849="Руб.",$J$10=1),F849/#REF!,IF(G849="Руб.",F849,F849*$J$12)))</f>
        <v>184</v>
      </c>
      <c r="I849" s="54" t="s">
        <v>1361</v>
      </c>
      <c r="L849" s="6"/>
      <c r="M849" s="152"/>
      <c r="N849" s="151"/>
      <c r="O849" s="150"/>
      <c r="P849" s="6"/>
      <c r="Q849" s="152"/>
      <c r="R849" s="6"/>
      <c r="S849" s="150"/>
      <c r="T849" s="6"/>
    </row>
    <row r="850" spans="1:20" ht="11.25" customHeight="1" outlineLevel="2">
      <c r="A850" s="63">
        <f t="shared" si="14"/>
        <v>0</v>
      </c>
      <c r="B850" s="67" t="s">
        <v>2510</v>
      </c>
      <c r="C850" s="77" t="s">
        <v>3092</v>
      </c>
      <c r="D850" s="65" t="s">
        <v>2288</v>
      </c>
      <c r="E850" s="53"/>
      <c r="F850" s="66">
        <v>88</v>
      </c>
      <c r="G850" s="66"/>
      <c r="H850" s="62">
        <f>IF(F850="","",IF(AND(G850="Руб.",$J$10=1),F850/#REF!,IF(G850="Руб.",F850,F850*$J$12)))</f>
        <v>88</v>
      </c>
      <c r="I850" s="54" t="s">
        <v>1361</v>
      </c>
      <c r="L850" s="6"/>
      <c r="M850" s="152"/>
      <c r="N850" s="151"/>
      <c r="O850" s="150"/>
      <c r="P850" s="6"/>
      <c r="Q850" s="152"/>
      <c r="R850" s="6"/>
      <c r="S850" s="150"/>
      <c r="T850" s="6"/>
    </row>
    <row r="851" spans="1:20" ht="33.75" customHeight="1" outlineLevel="2">
      <c r="A851" s="63">
        <f t="shared" si="14"/>
        <v>0</v>
      </c>
      <c r="B851" s="67" t="s">
        <v>2510</v>
      </c>
      <c r="C851" s="77" t="s">
        <v>1002</v>
      </c>
      <c r="D851" s="65" t="s">
        <v>2288</v>
      </c>
      <c r="E851" s="53"/>
      <c r="F851" s="66">
        <v>160</v>
      </c>
      <c r="G851" s="66"/>
      <c r="H851" s="62">
        <f>IF(F851="","",IF(AND(G851="Руб.",$J$10=1),F851/#REF!,IF(G851="Руб.",F851,F851*$J$12)))</f>
        <v>160</v>
      </c>
      <c r="I851" s="54" t="s">
        <v>1361</v>
      </c>
      <c r="L851" s="6"/>
      <c r="M851" s="152"/>
      <c r="N851" s="151"/>
      <c r="O851" s="150"/>
      <c r="P851" s="6"/>
      <c r="Q851" s="152"/>
      <c r="R851" s="6"/>
      <c r="S851" s="150"/>
      <c r="T851" s="6"/>
    </row>
    <row r="852" spans="1:20" ht="11.25" customHeight="1" outlineLevel="2">
      <c r="A852" s="63">
        <f t="shared" si="14"/>
        <v>0</v>
      </c>
      <c r="B852" s="67" t="s">
        <v>3093</v>
      </c>
      <c r="C852" s="76" t="s">
        <v>3094</v>
      </c>
      <c r="D852" s="65" t="s">
        <v>2288</v>
      </c>
      <c r="E852" s="53"/>
      <c r="F852" s="66">
        <v>60</v>
      </c>
      <c r="G852" s="66"/>
      <c r="H852" s="62">
        <f>IF(F852="","",IF(AND(G852="Руб.",$J$10=1),F852/#REF!,IF(G852="Руб.",F852,F852*$J$12)))</f>
        <v>60</v>
      </c>
      <c r="I852" s="54" t="s">
        <v>1361</v>
      </c>
      <c r="L852" s="6"/>
      <c r="M852" s="152"/>
      <c r="N852" s="151"/>
      <c r="O852" s="150"/>
      <c r="P852" s="6"/>
      <c r="Q852" s="152"/>
      <c r="R852" s="6"/>
      <c r="S852" s="150"/>
      <c r="T852" s="6"/>
    </row>
    <row r="853" spans="1:20" ht="11.25" customHeight="1" outlineLevel="2">
      <c r="A853" s="63">
        <f t="shared" si="14"/>
        <v>0</v>
      </c>
      <c r="B853" s="67" t="s">
        <v>3095</v>
      </c>
      <c r="C853" s="76" t="s">
        <v>3096</v>
      </c>
      <c r="D853" s="65" t="s">
        <v>2288</v>
      </c>
      <c r="E853" s="53"/>
      <c r="F853" s="66">
        <v>72</v>
      </c>
      <c r="G853" s="66"/>
      <c r="H853" s="62">
        <f>IF(F853="","",IF(AND(G853="Руб.",$J$10=1),F853/#REF!,IF(G853="Руб.",F853,F853*$J$12)))</f>
        <v>72</v>
      </c>
      <c r="I853" s="54" t="s">
        <v>1361</v>
      </c>
      <c r="L853" s="6"/>
      <c r="M853" s="152"/>
      <c r="N853" s="151"/>
      <c r="O853" s="150"/>
      <c r="P853" s="6"/>
      <c r="Q853" s="152"/>
      <c r="R853" s="6"/>
      <c r="S853" s="150"/>
      <c r="T853" s="6"/>
    </row>
    <row r="854" spans="1:20" ht="22.5" customHeight="1" outlineLevel="2">
      <c r="A854" s="63">
        <f t="shared" si="14"/>
        <v>0</v>
      </c>
      <c r="B854" s="67" t="s">
        <v>2013</v>
      </c>
      <c r="C854" s="76" t="s">
        <v>2016</v>
      </c>
      <c r="D854" s="65" t="s">
        <v>2288</v>
      </c>
      <c r="E854" s="53"/>
      <c r="F854" s="66">
        <v>25.29</v>
      </c>
      <c r="G854" s="66"/>
      <c r="H854" s="62">
        <f>IF(F854="","",IF(AND(G854="Руб.",$J$10=1),F854/#REF!,IF(G854="Руб.",F854,F854*$J$12)))</f>
        <v>25.29</v>
      </c>
      <c r="I854" s="54" t="s">
        <v>1361</v>
      </c>
      <c r="L854" s="6"/>
      <c r="M854" s="152"/>
      <c r="N854" s="151"/>
      <c r="O854" s="150"/>
      <c r="P854" s="6"/>
      <c r="Q854" s="152"/>
      <c r="R854" s="6"/>
      <c r="S854" s="150"/>
      <c r="T854" s="6"/>
    </row>
    <row r="855" spans="1:20" ht="22.5" customHeight="1" outlineLevel="2">
      <c r="A855" s="63">
        <f t="shared" si="14"/>
        <v>0</v>
      </c>
      <c r="B855" s="67" t="s">
        <v>2014</v>
      </c>
      <c r="C855" s="76" t="s">
        <v>2017</v>
      </c>
      <c r="D855" s="65" t="s">
        <v>2288</v>
      </c>
      <c r="E855" s="53"/>
      <c r="F855" s="66">
        <v>31.23</v>
      </c>
      <c r="G855" s="66"/>
      <c r="H855" s="62">
        <f>IF(F855="","",IF(AND(G855="Руб.",$J$10=1),F855/#REF!,IF(G855="Руб.",F855,F855*$J$12)))</f>
        <v>31.23</v>
      </c>
      <c r="I855" s="54" t="s">
        <v>1361</v>
      </c>
      <c r="L855" s="6"/>
      <c r="M855" s="152"/>
      <c r="N855" s="151"/>
      <c r="O855" s="150"/>
      <c r="P855" s="6"/>
      <c r="Q855" s="152"/>
      <c r="R855" s="6"/>
      <c r="S855" s="150"/>
      <c r="T855" s="6"/>
    </row>
    <row r="856" spans="1:20" ht="22.5" customHeight="1" outlineLevel="2">
      <c r="A856" s="63">
        <f t="shared" si="14"/>
        <v>0</v>
      </c>
      <c r="B856" s="67" t="s">
        <v>2015</v>
      </c>
      <c r="C856" s="76" t="s">
        <v>2413</v>
      </c>
      <c r="D856" s="65" t="s">
        <v>2288</v>
      </c>
      <c r="E856" s="53"/>
      <c r="F856" s="66">
        <v>27.35</v>
      </c>
      <c r="G856" s="66"/>
      <c r="H856" s="62">
        <f>IF(F856="","",IF(AND(G856="Руб.",$J$10=1),F856/#REF!,IF(G856="Руб.",F856,F856*$J$12)))</f>
        <v>27.35</v>
      </c>
      <c r="I856" s="54" t="s">
        <v>1361</v>
      </c>
      <c r="L856" s="6"/>
      <c r="M856" s="152"/>
      <c r="N856" s="151"/>
      <c r="O856" s="150"/>
      <c r="P856" s="6"/>
      <c r="Q856" s="152"/>
      <c r="R856" s="6"/>
      <c r="S856" s="150"/>
      <c r="T856" s="6"/>
    </row>
    <row r="857" spans="1:20" ht="12.75" outlineLevel="1">
      <c r="A857" s="63">
        <f t="shared" si="14"/>
        <v>0</v>
      </c>
      <c r="B857" s="67"/>
      <c r="C857" s="20" t="s">
        <v>851</v>
      </c>
      <c r="D857" s="65"/>
      <c r="E857" s="22" t="str">
        <f>IF(SUM(E858:E892)=0,"",0)</f>
        <v/>
      </c>
      <c r="F857" s="66" t="s">
        <v>2274</v>
      </c>
      <c r="G857" s="66"/>
      <c r="H857" s="62" t="str">
        <f>IF(F857="","",IF(AND(G857="Руб.",$J$10=1),F857/#REF!,IF(G857="Руб.",F857,F857*$J$12)))</f>
        <v/>
      </c>
      <c r="I857" s="54"/>
      <c r="L857" s="6"/>
      <c r="M857" s="152"/>
      <c r="N857" s="151"/>
      <c r="O857" s="150"/>
      <c r="P857" s="6"/>
      <c r="Q857" s="152"/>
      <c r="R857" s="6"/>
      <c r="S857" s="150"/>
      <c r="T857" s="6"/>
    </row>
    <row r="858" spans="1:20" ht="22.5" customHeight="1" outlineLevel="2">
      <c r="A858" s="63">
        <f t="shared" si="14"/>
        <v>0</v>
      </c>
      <c r="B858" s="67" t="s">
        <v>3097</v>
      </c>
      <c r="C858" s="61" t="s">
        <v>3098</v>
      </c>
      <c r="D858" s="65" t="s">
        <v>2288</v>
      </c>
      <c r="E858" s="53"/>
      <c r="F858" s="66">
        <v>640</v>
      </c>
      <c r="G858" s="66"/>
      <c r="H858" s="62">
        <f>IF(F858="","",IF(AND(G858="Руб.",$J$10=1),F858/#REF!,IF(G858="Руб.",F858,F858*$J$12)))</f>
        <v>640</v>
      </c>
      <c r="I858" s="54" t="s">
        <v>1361</v>
      </c>
      <c r="L858" s="6"/>
      <c r="M858" s="152"/>
      <c r="N858" s="151"/>
      <c r="O858" s="150"/>
      <c r="P858" s="6"/>
      <c r="Q858" s="152"/>
      <c r="R858" s="6"/>
      <c r="S858" s="150"/>
      <c r="T858" s="6"/>
    </row>
    <row r="859" spans="1:20" ht="22.5" customHeight="1" outlineLevel="2">
      <c r="A859" s="63">
        <f t="shared" si="14"/>
        <v>0</v>
      </c>
      <c r="B859" s="67" t="s">
        <v>3099</v>
      </c>
      <c r="C859" s="61" t="s">
        <v>1331</v>
      </c>
      <c r="D859" s="65" t="s">
        <v>2288</v>
      </c>
      <c r="E859" s="53"/>
      <c r="F859" s="66">
        <v>650</v>
      </c>
      <c r="G859" s="66"/>
      <c r="H859" s="62">
        <f>IF(F859="","",IF(AND(G859="Руб.",$J$10=1),F859/#REF!,IF(G859="Руб.",F859,F859*$J$12)))</f>
        <v>650</v>
      </c>
      <c r="I859" s="54" t="s">
        <v>1361</v>
      </c>
      <c r="L859" s="6"/>
      <c r="M859" s="152"/>
      <c r="N859" s="151"/>
      <c r="O859" s="150"/>
      <c r="P859" s="6"/>
      <c r="Q859" s="152"/>
      <c r="R859" s="6"/>
      <c r="S859" s="150"/>
      <c r="T859" s="6"/>
    </row>
    <row r="860" spans="1:20" ht="22.5" customHeight="1" outlineLevel="2">
      <c r="A860" s="63">
        <f t="shared" si="14"/>
        <v>0</v>
      </c>
      <c r="B860" s="67" t="s">
        <v>1332</v>
      </c>
      <c r="C860" s="61" t="s">
        <v>1333</v>
      </c>
      <c r="D860" s="65" t="s">
        <v>2288</v>
      </c>
      <c r="E860" s="53"/>
      <c r="F860" s="66">
        <v>660</v>
      </c>
      <c r="G860" s="66"/>
      <c r="H860" s="62">
        <f>IF(F860="","",IF(AND(G860="Руб.",$J$10=1),F860/#REF!,IF(G860="Руб.",F860,F860*$J$12)))</f>
        <v>660</v>
      </c>
      <c r="I860" s="54" t="s">
        <v>1361</v>
      </c>
      <c r="L860" s="6"/>
      <c r="M860" s="152"/>
      <c r="N860" s="151"/>
      <c r="O860" s="150"/>
      <c r="P860" s="6"/>
      <c r="Q860" s="152"/>
      <c r="R860" s="6"/>
      <c r="S860" s="150"/>
      <c r="T860" s="6"/>
    </row>
    <row r="861" spans="1:20" ht="22.5" customHeight="1" outlineLevel="2">
      <c r="A861" s="63">
        <f t="shared" si="14"/>
        <v>0</v>
      </c>
      <c r="B861" s="67" t="s">
        <v>1334</v>
      </c>
      <c r="C861" s="61" t="s">
        <v>1335</v>
      </c>
      <c r="D861" s="65" t="s">
        <v>2288</v>
      </c>
      <c r="E861" s="53"/>
      <c r="F861" s="66">
        <v>670</v>
      </c>
      <c r="G861" s="66"/>
      <c r="H861" s="62">
        <f>IF(F861="","",IF(AND(G861="Руб.",$J$10=1),F861/#REF!,IF(G861="Руб.",F861,F861*$J$12)))</f>
        <v>670</v>
      </c>
      <c r="I861" s="54" t="s">
        <v>1361</v>
      </c>
      <c r="L861" s="6"/>
      <c r="M861" s="152"/>
      <c r="N861" s="151"/>
      <c r="O861" s="150"/>
      <c r="P861" s="6"/>
      <c r="Q861" s="152"/>
      <c r="R861" s="6"/>
      <c r="S861" s="150"/>
      <c r="T861" s="6"/>
    </row>
    <row r="862" spans="1:20" ht="22.5" customHeight="1" outlineLevel="2">
      <c r="A862" s="63">
        <f t="shared" si="14"/>
        <v>0</v>
      </c>
      <c r="B862" s="67" t="s">
        <v>1336</v>
      </c>
      <c r="C862" s="61" t="s">
        <v>1337</v>
      </c>
      <c r="D862" s="65" t="s">
        <v>2288</v>
      </c>
      <c r="E862" s="53"/>
      <c r="F862" s="66">
        <v>680</v>
      </c>
      <c r="G862" s="66"/>
      <c r="H862" s="62">
        <f>IF(F862="","",IF(AND(G862="Руб.",$J$10=1),F862/#REF!,IF(G862="Руб.",F862,F862*$J$12)))</f>
        <v>680</v>
      </c>
      <c r="I862" s="54" t="s">
        <v>1361</v>
      </c>
      <c r="L862" s="6"/>
      <c r="M862" s="152"/>
      <c r="N862" s="151"/>
      <c r="O862" s="150"/>
      <c r="P862" s="6"/>
      <c r="Q862" s="152"/>
      <c r="R862" s="6"/>
      <c r="S862" s="150"/>
      <c r="T862" s="6"/>
    </row>
    <row r="863" spans="1:20" ht="22.5" customHeight="1" outlineLevel="2">
      <c r="A863" s="63">
        <f t="shared" si="14"/>
        <v>0</v>
      </c>
      <c r="B863" s="67" t="s">
        <v>1338</v>
      </c>
      <c r="C863" s="61" t="s">
        <v>1339</v>
      </c>
      <c r="D863" s="65" t="s">
        <v>2288</v>
      </c>
      <c r="E863" s="53"/>
      <c r="F863" s="66">
        <v>690</v>
      </c>
      <c r="G863" s="66"/>
      <c r="H863" s="62">
        <f>IF(F863="","",IF(AND(G863="Руб.",$J$10=1),F863/#REF!,IF(G863="Руб.",F863,F863*$J$12)))</f>
        <v>690</v>
      </c>
      <c r="I863" s="54" t="s">
        <v>1361</v>
      </c>
      <c r="L863" s="6"/>
      <c r="M863" s="152"/>
      <c r="N863" s="151"/>
      <c r="O863" s="150"/>
      <c r="P863" s="6"/>
      <c r="Q863" s="152"/>
      <c r="R863" s="6"/>
      <c r="S863" s="150"/>
      <c r="T863" s="6"/>
    </row>
    <row r="864" spans="1:20" ht="22.5" customHeight="1" outlineLevel="2">
      <c r="A864" s="63">
        <f t="shared" si="14"/>
        <v>0</v>
      </c>
      <c r="B864" s="67" t="s">
        <v>1340</v>
      </c>
      <c r="C864" s="61" t="s">
        <v>1341</v>
      </c>
      <c r="D864" s="65" t="s">
        <v>2288</v>
      </c>
      <c r="E864" s="53"/>
      <c r="F864" s="66">
        <v>450</v>
      </c>
      <c r="G864" s="66"/>
      <c r="H864" s="62">
        <f>IF(F864="","",IF(AND(G864="Руб.",$J$10=1),F864/#REF!,IF(G864="Руб.",F864,F864*$J$12)))</f>
        <v>450</v>
      </c>
      <c r="I864" s="54" t="s">
        <v>1361</v>
      </c>
      <c r="L864" s="6"/>
      <c r="M864" s="152"/>
      <c r="N864" s="151"/>
      <c r="O864" s="150"/>
      <c r="P864" s="6"/>
      <c r="Q864" s="152"/>
      <c r="R864" s="6"/>
      <c r="S864" s="150"/>
      <c r="T864" s="6"/>
    </row>
    <row r="865" spans="1:20" ht="22.5" customHeight="1" outlineLevel="2">
      <c r="A865" s="63">
        <f t="shared" si="14"/>
        <v>0</v>
      </c>
      <c r="B865" s="67" t="s">
        <v>1342</v>
      </c>
      <c r="C865" s="61" t="s">
        <v>1343</v>
      </c>
      <c r="D865" s="65" t="s">
        <v>2288</v>
      </c>
      <c r="E865" s="53"/>
      <c r="F865" s="66">
        <v>456</v>
      </c>
      <c r="G865" s="66"/>
      <c r="H865" s="62">
        <f>IF(F865="","",IF(AND(G865="Руб.",$J$10=1),F865/#REF!,IF(G865="Руб.",F865,F865*$J$12)))</f>
        <v>456</v>
      </c>
      <c r="I865" s="54" t="s">
        <v>1361</v>
      </c>
      <c r="L865" s="6"/>
      <c r="M865" s="152"/>
      <c r="N865" s="151"/>
      <c r="O865" s="150"/>
      <c r="P865" s="6"/>
      <c r="Q865" s="152"/>
      <c r="R865" s="6"/>
      <c r="S865" s="150"/>
      <c r="T865" s="6"/>
    </row>
    <row r="866" spans="1:20" ht="22.5" customHeight="1" outlineLevel="2">
      <c r="A866" s="63">
        <f t="shared" si="14"/>
        <v>0</v>
      </c>
      <c r="B866" s="67" t="s">
        <v>1344</v>
      </c>
      <c r="C866" s="61" t="s">
        <v>1345</v>
      </c>
      <c r="D866" s="65" t="s">
        <v>2288</v>
      </c>
      <c r="E866" s="53"/>
      <c r="F866" s="66">
        <v>464</v>
      </c>
      <c r="G866" s="66"/>
      <c r="H866" s="62">
        <f>IF(F866="","",IF(AND(G866="Руб.",$J$10=1),F866/#REF!,IF(G866="Руб.",F866,F866*$J$12)))</f>
        <v>464</v>
      </c>
      <c r="I866" s="54" t="s">
        <v>1361</v>
      </c>
      <c r="L866" s="6"/>
      <c r="M866" s="152"/>
      <c r="N866" s="151"/>
      <c r="O866" s="150"/>
      <c r="P866" s="6"/>
      <c r="Q866" s="152"/>
      <c r="R866" s="6"/>
      <c r="S866" s="150"/>
      <c r="T866" s="6"/>
    </row>
    <row r="867" spans="1:20" ht="22.5" customHeight="1" outlineLevel="2">
      <c r="A867" s="63">
        <f t="shared" si="14"/>
        <v>0</v>
      </c>
      <c r="B867" s="67" t="s">
        <v>1346</v>
      </c>
      <c r="C867" s="61" t="s">
        <v>1347</v>
      </c>
      <c r="D867" s="65" t="s">
        <v>2288</v>
      </c>
      <c r="E867" s="53"/>
      <c r="F867" s="66">
        <v>476</v>
      </c>
      <c r="G867" s="66"/>
      <c r="H867" s="62">
        <f>IF(F867="","",IF(AND(G867="Руб.",$J$10=1),F867/#REF!,IF(G867="Руб.",F867,F867*$J$12)))</f>
        <v>476</v>
      </c>
      <c r="I867" s="54" t="s">
        <v>1361</v>
      </c>
      <c r="L867" s="6"/>
      <c r="M867" s="152"/>
      <c r="N867" s="151"/>
      <c r="O867" s="150"/>
      <c r="P867" s="6"/>
      <c r="Q867" s="152"/>
      <c r="R867" s="6"/>
      <c r="S867" s="150"/>
      <c r="T867" s="6"/>
    </row>
    <row r="868" spans="1:20" ht="22.5" customHeight="1" outlineLevel="2">
      <c r="A868" s="63">
        <f t="shared" si="14"/>
        <v>0</v>
      </c>
      <c r="B868" s="67" t="s">
        <v>1348</v>
      </c>
      <c r="C868" s="61" t="s">
        <v>1349</v>
      </c>
      <c r="D868" s="65" t="s">
        <v>2288</v>
      </c>
      <c r="E868" s="53"/>
      <c r="F868" s="66">
        <v>480</v>
      </c>
      <c r="G868" s="66"/>
      <c r="H868" s="62">
        <f>IF(F868="","",IF(AND(G868="Руб.",$J$10=1),F868/#REF!,IF(G868="Руб.",F868,F868*$J$12)))</f>
        <v>480</v>
      </c>
      <c r="I868" s="54" t="s">
        <v>1361</v>
      </c>
      <c r="L868" s="6"/>
      <c r="M868" s="152"/>
      <c r="N868" s="151"/>
      <c r="O868" s="150"/>
      <c r="P868" s="6"/>
      <c r="Q868" s="152"/>
      <c r="R868" s="6"/>
      <c r="S868" s="150"/>
      <c r="T868" s="6"/>
    </row>
    <row r="869" spans="1:20" ht="22.5" customHeight="1" outlineLevel="2">
      <c r="A869" s="63">
        <f t="shared" si="14"/>
        <v>0</v>
      </c>
      <c r="B869" s="67" t="s">
        <v>1350</v>
      </c>
      <c r="C869" s="61" t="s">
        <v>1351</v>
      </c>
      <c r="D869" s="65" t="s">
        <v>2288</v>
      </c>
      <c r="E869" s="53"/>
      <c r="F869" s="66">
        <v>530</v>
      </c>
      <c r="G869" s="66"/>
      <c r="H869" s="62">
        <f>IF(F869="","",IF(AND(G869="Руб.",$J$10=1),F869/#REF!,IF(G869="Руб.",F869,F869*$J$12)))</f>
        <v>530</v>
      </c>
      <c r="I869" s="54" t="s">
        <v>1361</v>
      </c>
      <c r="L869" s="6"/>
      <c r="M869" s="152"/>
      <c r="N869" s="151"/>
      <c r="O869" s="150"/>
      <c r="P869" s="6"/>
      <c r="Q869" s="152"/>
      <c r="R869" s="6"/>
      <c r="S869" s="150"/>
      <c r="T869" s="6"/>
    </row>
    <row r="870" spans="1:20" ht="22.5" customHeight="1" outlineLevel="2">
      <c r="A870" s="63">
        <f t="shared" ref="A870:A933" si="15">IF(E870="",A869,A869+1)</f>
        <v>0</v>
      </c>
      <c r="B870" s="67" t="s">
        <v>1352</v>
      </c>
      <c r="C870" s="61" t="s">
        <v>1353</v>
      </c>
      <c r="D870" s="65" t="s">
        <v>2288</v>
      </c>
      <c r="E870" s="53"/>
      <c r="F870" s="66">
        <v>290</v>
      </c>
      <c r="G870" s="66"/>
      <c r="H870" s="62">
        <f>IF(F870="","",IF(AND(G870="Руб.",$J$10=1),F870/#REF!,IF(G870="Руб.",F870,F870*$J$12)))</f>
        <v>290</v>
      </c>
      <c r="I870" s="54" t="s">
        <v>1361</v>
      </c>
      <c r="L870" s="6"/>
      <c r="M870" s="152"/>
      <c r="N870" s="151"/>
      <c r="O870" s="150"/>
      <c r="P870" s="6"/>
      <c r="Q870" s="152"/>
      <c r="R870" s="6"/>
      <c r="S870" s="150"/>
      <c r="T870" s="6"/>
    </row>
    <row r="871" spans="1:20" ht="22.5" customHeight="1" outlineLevel="2">
      <c r="A871" s="63">
        <f t="shared" si="15"/>
        <v>0</v>
      </c>
      <c r="B871" s="67" t="s">
        <v>1920</v>
      </c>
      <c r="C871" s="61" t="s">
        <v>1921</v>
      </c>
      <c r="D871" s="65" t="s">
        <v>2288</v>
      </c>
      <c r="E871" s="53"/>
      <c r="F871" s="66">
        <v>300</v>
      </c>
      <c r="G871" s="66"/>
      <c r="H871" s="62">
        <f>IF(F871="","",IF(AND(G871="Руб.",$J$10=1),F871/#REF!,IF(G871="Руб.",F871,F871*$J$12)))</f>
        <v>300</v>
      </c>
      <c r="I871" s="54" t="s">
        <v>1361</v>
      </c>
      <c r="L871" s="6"/>
      <c r="M871" s="152"/>
      <c r="N871" s="151"/>
      <c r="O871" s="150"/>
      <c r="P871" s="6"/>
      <c r="Q871" s="152"/>
      <c r="R871" s="6"/>
      <c r="S871" s="150"/>
      <c r="T871" s="6"/>
    </row>
    <row r="872" spans="1:20" ht="22.5" customHeight="1" outlineLevel="2">
      <c r="A872" s="63">
        <f t="shared" si="15"/>
        <v>0</v>
      </c>
      <c r="B872" s="67" t="s">
        <v>1922</v>
      </c>
      <c r="C872" s="61" t="s">
        <v>1923</v>
      </c>
      <c r="D872" s="65" t="s">
        <v>2288</v>
      </c>
      <c r="E872" s="53"/>
      <c r="F872" s="66">
        <v>310</v>
      </c>
      <c r="G872" s="66"/>
      <c r="H872" s="62">
        <f>IF(F872="","",IF(AND(G872="Руб.",$J$10=1),F872/#REF!,IF(G872="Руб.",F872,F872*$J$12)))</f>
        <v>310</v>
      </c>
      <c r="I872" s="54" t="s">
        <v>1361</v>
      </c>
      <c r="L872" s="6"/>
      <c r="M872" s="152"/>
      <c r="N872" s="151"/>
      <c r="O872" s="150"/>
      <c r="P872" s="6"/>
      <c r="Q872" s="152"/>
      <c r="R872" s="6"/>
      <c r="S872" s="150"/>
      <c r="T872" s="6"/>
    </row>
    <row r="873" spans="1:20" ht="22.5" customHeight="1" outlineLevel="2">
      <c r="A873" s="63">
        <f t="shared" si="15"/>
        <v>0</v>
      </c>
      <c r="B873" s="67" t="s">
        <v>1924</v>
      </c>
      <c r="C873" s="61" t="s">
        <v>1925</v>
      </c>
      <c r="D873" s="65" t="s">
        <v>2288</v>
      </c>
      <c r="E873" s="53"/>
      <c r="F873" s="66">
        <v>320</v>
      </c>
      <c r="G873" s="66"/>
      <c r="H873" s="62">
        <f>IF(F873="","",IF(AND(G873="Руб.",$J$10=1),F873/#REF!,IF(G873="Руб.",F873,F873*$J$12)))</f>
        <v>320</v>
      </c>
      <c r="I873" s="54" t="s">
        <v>1361</v>
      </c>
      <c r="L873" s="6"/>
      <c r="M873" s="152"/>
      <c r="N873" s="151"/>
      <c r="O873" s="150"/>
      <c r="P873" s="6"/>
      <c r="Q873" s="152"/>
      <c r="R873" s="6"/>
      <c r="S873" s="150"/>
      <c r="T873" s="6"/>
    </row>
    <row r="874" spans="1:20" ht="22.5" customHeight="1" outlineLevel="2">
      <c r="A874" s="63">
        <f t="shared" si="15"/>
        <v>0</v>
      </c>
      <c r="B874" s="67" t="s">
        <v>1926</v>
      </c>
      <c r="C874" s="61" t="s">
        <v>1927</v>
      </c>
      <c r="D874" s="65" t="s">
        <v>2288</v>
      </c>
      <c r="E874" s="53"/>
      <c r="F874" s="66">
        <v>330</v>
      </c>
      <c r="G874" s="66"/>
      <c r="H874" s="62">
        <f>IF(F874="","",IF(AND(G874="Руб.",$J$10=1),F874/#REF!,IF(G874="Руб.",F874,F874*$J$12)))</f>
        <v>330</v>
      </c>
      <c r="I874" s="54" t="s">
        <v>1361</v>
      </c>
      <c r="L874" s="6"/>
      <c r="M874" s="152"/>
      <c r="N874" s="151"/>
      <c r="O874" s="150"/>
      <c r="P874" s="6"/>
      <c r="Q874" s="152"/>
      <c r="R874" s="6"/>
      <c r="S874" s="150"/>
      <c r="T874" s="6"/>
    </row>
    <row r="875" spans="1:20" ht="22.5" customHeight="1" outlineLevel="2">
      <c r="A875" s="63">
        <f t="shared" si="15"/>
        <v>0</v>
      </c>
      <c r="B875" s="67" t="s">
        <v>1928</v>
      </c>
      <c r="C875" s="61" t="s">
        <v>1929</v>
      </c>
      <c r="D875" s="65" t="s">
        <v>2288</v>
      </c>
      <c r="E875" s="53"/>
      <c r="F875" s="66">
        <v>350</v>
      </c>
      <c r="G875" s="66"/>
      <c r="H875" s="62">
        <f>IF(F875="","",IF(AND(G875="Руб.",$J$10=1),F875/#REF!,IF(G875="Руб.",F875,F875*$J$12)))</f>
        <v>350</v>
      </c>
      <c r="I875" s="54" t="s">
        <v>1361</v>
      </c>
      <c r="L875" s="6"/>
      <c r="M875" s="152"/>
      <c r="N875" s="151"/>
      <c r="O875" s="150"/>
      <c r="P875" s="6"/>
      <c r="Q875" s="152"/>
      <c r="R875" s="6"/>
      <c r="S875" s="150"/>
      <c r="T875" s="6"/>
    </row>
    <row r="876" spans="1:20" ht="11.25" customHeight="1" outlineLevel="2">
      <c r="A876" s="63">
        <f t="shared" si="15"/>
        <v>0</v>
      </c>
      <c r="B876" s="34">
        <v>127144</v>
      </c>
      <c r="C876" s="61" t="s">
        <v>1930</v>
      </c>
      <c r="D876" s="65" t="s">
        <v>2288</v>
      </c>
      <c r="E876" s="53"/>
      <c r="F876" s="66">
        <v>156</v>
      </c>
      <c r="G876" s="66"/>
      <c r="H876" s="62">
        <f>IF(F876="","",IF(AND(G876="Руб.",$J$10=1),F876/#REF!,IF(G876="Руб.",F876,F876*$J$12)))</f>
        <v>156</v>
      </c>
      <c r="I876" s="54" t="s">
        <v>1361</v>
      </c>
      <c r="L876" s="6"/>
      <c r="M876" s="152"/>
      <c r="N876" s="151"/>
      <c r="O876" s="150"/>
      <c r="P876" s="6"/>
      <c r="Q876" s="152"/>
      <c r="R876" s="6"/>
      <c r="S876" s="150"/>
      <c r="T876" s="6"/>
    </row>
    <row r="877" spans="1:20" ht="11.25" customHeight="1" outlineLevel="2">
      <c r="A877" s="63">
        <f t="shared" si="15"/>
        <v>0</v>
      </c>
      <c r="B877" s="34">
        <v>127344</v>
      </c>
      <c r="C877" s="61" t="s">
        <v>1931</v>
      </c>
      <c r="D877" s="65" t="s">
        <v>2288</v>
      </c>
      <c r="E877" s="53"/>
      <c r="F877" s="66">
        <v>174</v>
      </c>
      <c r="G877" s="66"/>
      <c r="H877" s="62">
        <f>IF(F877="","",IF(AND(G877="Руб.",$J$10=1),F877/#REF!,IF(G877="Руб.",F877,F877*$J$12)))</f>
        <v>174</v>
      </c>
      <c r="I877" s="54" t="s">
        <v>1361</v>
      </c>
      <c r="L877" s="6"/>
      <c r="M877" s="152"/>
      <c r="N877" s="151"/>
      <c r="O877" s="150"/>
      <c r="P877" s="6"/>
      <c r="Q877" s="152"/>
      <c r="R877" s="6"/>
      <c r="S877" s="150"/>
      <c r="T877" s="6"/>
    </row>
    <row r="878" spans="1:20" ht="11.25" customHeight="1" outlineLevel="2">
      <c r="A878" s="63">
        <f t="shared" si="15"/>
        <v>0</v>
      </c>
      <c r="B878" s="34">
        <v>127544</v>
      </c>
      <c r="C878" s="61" t="s">
        <v>1932</v>
      </c>
      <c r="D878" s="65" t="s">
        <v>2288</v>
      </c>
      <c r="E878" s="53"/>
      <c r="F878" s="66">
        <v>193</v>
      </c>
      <c r="G878" s="66"/>
      <c r="H878" s="62">
        <f>IF(F878="","",IF(AND(G878="Руб.",$J$10=1),F878/#REF!,IF(G878="Руб.",F878,F878*$J$12)))</f>
        <v>193</v>
      </c>
      <c r="I878" s="54" t="s">
        <v>1361</v>
      </c>
      <c r="L878" s="6"/>
      <c r="M878" s="152"/>
      <c r="N878" s="151"/>
      <c r="O878" s="150"/>
      <c r="P878" s="6"/>
      <c r="Q878" s="152"/>
      <c r="R878" s="6"/>
      <c r="S878" s="150"/>
      <c r="T878" s="6"/>
    </row>
    <row r="879" spans="1:20" ht="11.25" customHeight="1" outlineLevel="2">
      <c r="A879" s="63">
        <f t="shared" si="15"/>
        <v>0</v>
      </c>
      <c r="B879" s="34">
        <v>127644</v>
      </c>
      <c r="C879" s="61" t="s">
        <v>1933</v>
      </c>
      <c r="D879" s="65" t="s">
        <v>2288</v>
      </c>
      <c r="E879" s="53"/>
      <c r="F879" s="66">
        <v>214</v>
      </c>
      <c r="G879" s="66"/>
      <c r="H879" s="62">
        <f>IF(F879="","",IF(AND(G879="Руб.",$J$10=1),F879/#REF!,IF(G879="Руб.",F879,F879*$J$12)))</f>
        <v>214</v>
      </c>
      <c r="I879" s="54" t="s">
        <v>1361</v>
      </c>
      <c r="L879" s="6"/>
      <c r="M879" s="152"/>
      <c r="N879" s="151"/>
      <c r="O879" s="150"/>
      <c r="P879" s="6"/>
      <c r="Q879" s="152"/>
      <c r="R879" s="6"/>
      <c r="S879" s="150"/>
      <c r="T879" s="6"/>
    </row>
    <row r="880" spans="1:20" ht="11.25" customHeight="1" outlineLevel="2">
      <c r="A880" s="63">
        <f t="shared" si="15"/>
        <v>0</v>
      </c>
      <c r="B880" s="34">
        <v>127754</v>
      </c>
      <c r="C880" s="61" t="s">
        <v>944</v>
      </c>
      <c r="D880" s="65" t="s">
        <v>2288</v>
      </c>
      <c r="E880" s="53"/>
      <c r="F880" s="66">
        <v>241</v>
      </c>
      <c r="G880" s="66"/>
      <c r="H880" s="62">
        <f>IF(F880="","",IF(AND(G880="Руб.",$J$10=1),F880/#REF!,IF(G880="Руб.",F880,F880*$J$12)))</f>
        <v>241</v>
      </c>
      <c r="I880" s="54" t="s">
        <v>1361</v>
      </c>
      <c r="L880" s="6"/>
      <c r="M880" s="152"/>
      <c r="N880" s="151"/>
      <c r="O880" s="150"/>
      <c r="P880" s="6"/>
      <c r="Q880" s="152"/>
      <c r="R880" s="6"/>
      <c r="S880" s="150"/>
      <c r="T880" s="6"/>
    </row>
    <row r="881" spans="1:20" ht="11.25" customHeight="1" outlineLevel="2">
      <c r="A881" s="63">
        <f t="shared" si="15"/>
        <v>0</v>
      </c>
      <c r="B881" s="34">
        <v>127854</v>
      </c>
      <c r="C881" s="61" t="s">
        <v>945</v>
      </c>
      <c r="D881" s="65" t="s">
        <v>2288</v>
      </c>
      <c r="E881" s="53"/>
      <c r="F881" s="66">
        <v>247</v>
      </c>
      <c r="G881" s="66"/>
      <c r="H881" s="62">
        <f>IF(F881="","",IF(AND(G881="Руб.",$J$10=1),F881/#REF!,IF(G881="Руб.",F881,F881*$J$12)))</f>
        <v>247</v>
      </c>
      <c r="I881" s="54" t="s">
        <v>1361</v>
      </c>
      <c r="L881" s="6"/>
      <c r="M881" s="152"/>
      <c r="N881" s="151"/>
      <c r="O881" s="150"/>
      <c r="P881" s="6"/>
      <c r="Q881" s="152"/>
      <c r="R881" s="6"/>
      <c r="S881" s="150"/>
      <c r="T881" s="6"/>
    </row>
    <row r="882" spans="1:20" ht="22.5" customHeight="1" outlineLevel="2">
      <c r="A882" s="63">
        <f t="shared" si="15"/>
        <v>0</v>
      </c>
      <c r="B882" s="34">
        <v>1510018</v>
      </c>
      <c r="C882" s="61" t="s">
        <v>1339</v>
      </c>
      <c r="D882" s="65" t="s">
        <v>2288</v>
      </c>
      <c r="E882" s="53"/>
      <c r="F882" s="66">
        <v>2600</v>
      </c>
      <c r="G882" s="66"/>
      <c r="H882" s="62">
        <f>IF(F882="","",IF(AND(G882="Руб.",$J$10=1),F882/#REF!,IF(G882="Руб.",F882,F882*$J$12)))</f>
        <v>2600</v>
      </c>
      <c r="I882" s="54" t="s">
        <v>1361</v>
      </c>
      <c r="L882" s="6"/>
      <c r="M882" s="152"/>
      <c r="N882" s="151"/>
      <c r="O882" s="150"/>
      <c r="P882" s="6"/>
      <c r="Q882" s="152"/>
      <c r="R882" s="6"/>
      <c r="S882" s="150"/>
      <c r="T882" s="6"/>
    </row>
    <row r="883" spans="1:20" ht="22.5" customHeight="1" outlineLevel="2">
      <c r="A883" s="63">
        <f t="shared" si="15"/>
        <v>0</v>
      </c>
      <c r="B883" s="34">
        <v>1510024</v>
      </c>
      <c r="C883" s="61" t="s">
        <v>3672</v>
      </c>
      <c r="D883" s="65" t="s">
        <v>2288</v>
      </c>
      <c r="E883" s="53"/>
      <c r="F883" s="66">
        <v>2399</v>
      </c>
      <c r="G883" s="66"/>
      <c r="H883" s="62">
        <f>IF(F883="","",IF(AND(G883="Руб.",$J$10=1),F883/#REF!,IF(G883="Руб.",F883,F883*$J$12)))</f>
        <v>2399</v>
      </c>
      <c r="I883" s="54" t="s">
        <v>1361</v>
      </c>
      <c r="L883" s="6"/>
      <c r="M883" s="152"/>
      <c r="N883" s="151"/>
      <c r="O883" s="150"/>
      <c r="P883" s="6"/>
      <c r="Q883" s="152"/>
      <c r="R883" s="6"/>
      <c r="S883" s="150"/>
      <c r="T883" s="6"/>
    </row>
    <row r="884" spans="1:20" ht="22.5" customHeight="1" outlineLevel="2">
      <c r="A884" s="63">
        <f t="shared" si="15"/>
        <v>0</v>
      </c>
      <c r="B884" s="34">
        <v>1510030</v>
      </c>
      <c r="C884" s="61" t="s">
        <v>1265</v>
      </c>
      <c r="D884" s="65" t="s">
        <v>2288</v>
      </c>
      <c r="E884" s="53"/>
      <c r="F884" s="66">
        <v>2750</v>
      </c>
      <c r="G884" s="66"/>
      <c r="H884" s="62">
        <f>IF(F884="","",IF(AND(G884="Руб.",$J$10=1),F884/#REF!,IF(G884="Руб.",F884,F884*$J$12)))</f>
        <v>2750</v>
      </c>
      <c r="I884" s="54" t="s">
        <v>1361</v>
      </c>
      <c r="L884" s="6"/>
      <c r="M884" s="152"/>
      <c r="N884" s="151"/>
      <c r="O884" s="150"/>
      <c r="P884" s="6"/>
      <c r="Q884" s="152"/>
      <c r="R884" s="6"/>
      <c r="S884" s="150"/>
      <c r="T884" s="6"/>
    </row>
    <row r="885" spans="1:20" ht="22.5" customHeight="1" outlineLevel="2">
      <c r="A885" s="63">
        <f t="shared" si="15"/>
        <v>0</v>
      </c>
      <c r="B885" s="34">
        <v>1510036</v>
      </c>
      <c r="C885" s="61" t="s">
        <v>1266</v>
      </c>
      <c r="D885" s="65" t="s">
        <v>2288</v>
      </c>
      <c r="E885" s="53"/>
      <c r="F885" s="66">
        <v>3025.71</v>
      </c>
      <c r="G885" s="66"/>
      <c r="H885" s="62">
        <f>IF(F885="","",IF(AND(G885="Руб.",$J$10=1),F885/#REF!,IF(G885="Руб.",F885,F885*$J$12)))</f>
        <v>3025.71</v>
      </c>
      <c r="I885" s="54" t="s">
        <v>1361</v>
      </c>
      <c r="L885" s="6"/>
      <c r="M885" s="152"/>
      <c r="N885" s="151"/>
      <c r="O885" s="150"/>
      <c r="P885" s="6"/>
      <c r="Q885" s="152"/>
      <c r="R885" s="6"/>
      <c r="S885" s="150"/>
      <c r="T885" s="6"/>
    </row>
    <row r="886" spans="1:20" ht="22.5" customHeight="1" outlineLevel="2">
      <c r="A886" s="63">
        <f t="shared" si="15"/>
        <v>0</v>
      </c>
      <c r="B886" s="34">
        <v>1510045</v>
      </c>
      <c r="C886" s="61" t="s">
        <v>37</v>
      </c>
      <c r="D886" s="65" t="s">
        <v>2288</v>
      </c>
      <c r="E886" s="53"/>
      <c r="F886" s="66">
        <v>3350</v>
      </c>
      <c r="G886" s="66"/>
      <c r="H886" s="62">
        <f>IF(F886="","",IF(AND(G886="Руб.",$J$10=1),F886/#REF!,IF(G886="Руб.",F886,F886*$J$12)))</f>
        <v>3350</v>
      </c>
      <c r="I886" s="54" t="s">
        <v>1361</v>
      </c>
      <c r="L886" s="6"/>
      <c r="M886" s="152"/>
      <c r="N886" s="151"/>
      <c r="O886" s="150"/>
      <c r="P886" s="6"/>
      <c r="Q886" s="152"/>
      <c r="R886" s="6"/>
      <c r="S886" s="150"/>
      <c r="T886" s="6"/>
    </row>
    <row r="887" spans="1:20" ht="22.5" customHeight="1" outlineLevel="2">
      <c r="A887" s="63">
        <f t="shared" si="15"/>
        <v>0</v>
      </c>
      <c r="B887" s="34">
        <v>1510060</v>
      </c>
      <c r="C887" s="61" t="s">
        <v>38</v>
      </c>
      <c r="D887" s="65" t="s">
        <v>2288</v>
      </c>
      <c r="E887" s="53"/>
      <c r="F887" s="66">
        <v>3311.99</v>
      </c>
      <c r="G887" s="66"/>
      <c r="H887" s="62">
        <f>IF(F887="","",IF(AND(G887="Руб.",$J$10=1),F887/#REF!,IF(G887="Руб.",F887,F887*$J$12)))</f>
        <v>3311.99</v>
      </c>
      <c r="I887" s="54" t="s">
        <v>1361</v>
      </c>
      <c r="L887" s="6"/>
      <c r="M887" s="152"/>
      <c r="N887" s="151"/>
      <c r="O887" s="150"/>
      <c r="P887" s="6"/>
      <c r="Q887" s="152"/>
      <c r="R887" s="6"/>
      <c r="S887" s="150"/>
      <c r="T887" s="6"/>
    </row>
    <row r="888" spans="1:20" ht="22.5" customHeight="1" outlineLevel="2">
      <c r="A888" s="63">
        <f t="shared" si="15"/>
        <v>0</v>
      </c>
      <c r="B888" s="34">
        <v>1510072</v>
      </c>
      <c r="C888" s="61" t="s">
        <v>39</v>
      </c>
      <c r="D888" s="65" t="s">
        <v>2288</v>
      </c>
      <c r="E888" s="53"/>
      <c r="F888" s="66">
        <v>4505</v>
      </c>
      <c r="G888" s="66"/>
      <c r="H888" s="62">
        <f>IF(F888="","",IF(AND(G888="Руб.",$J$10=1),F888/#REF!,IF(G888="Руб.",F888,F888*$J$12)))</f>
        <v>4505</v>
      </c>
      <c r="I888" s="54" t="s">
        <v>1361</v>
      </c>
      <c r="L888" s="6"/>
      <c r="M888" s="152"/>
      <c r="N888" s="151"/>
      <c r="O888" s="150"/>
      <c r="P888" s="6"/>
      <c r="Q888" s="152"/>
      <c r="R888" s="6"/>
      <c r="S888" s="150"/>
      <c r="T888" s="6"/>
    </row>
    <row r="889" spans="1:20" ht="11.25" customHeight="1" outlineLevel="2">
      <c r="A889" s="63">
        <f t="shared" si="15"/>
        <v>0</v>
      </c>
      <c r="B889" s="67" t="s">
        <v>40</v>
      </c>
      <c r="C889" s="76" t="s">
        <v>1484</v>
      </c>
      <c r="D889" s="65" t="s">
        <v>2288</v>
      </c>
      <c r="E889" s="53"/>
      <c r="F889" s="66">
        <v>64</v>
      </c>
      <c r="G889" s="66"/>
      <c r="H889" s="62">
        <f>IF(F889="","",IF(AND(G889="Руб.",$J$10=1),F889/#REF!,IF(G889="Руб.",F889,F889*$J$12)))</f>
        <v>64</v>
      </c>
      <c r="I889" s="54" t="s">
        <v>1361</v>
      </c>
      <c r="L889" s="6"/>
      <c r="M889" s="152"/>
      <c r="N889" s="151"/>
      <c r="O889" s="150"/>
      <c r="P889" s="6"/>
      <c r="Q889" s="152"/>
      <c r="R889" s="6"/>
      <c r="S889" s="150"/>
      <c r="T889" s="6"/>
    </row>
    <row r="890" spans="1:20" ht="11.25" customHeight="1" outlineLevel="2">
      <c r="A890" s="63">
        <f t="shared" si="15"/>
        <v>0</v>
      </c>
      <c r="B890" s="67" t="s">
        <v>41</v>
      </c>
      <c r="C890" s="61" t="s">
        <v>42</v>
      </c>
      <c r="D890" s="65" t="s">
        <v>2288</v>
      </c>
      <c r="E890" s="53"/>
      <c r="F890" s="66">
        <v>235</v>
      </c>
      <c r="G890" s="66"/>
      <c r="H890" s="62">
        <f>IF(F890="","",IF(AND(G890="Руб.",$J$10=1),F890/#REF!,IF(G890="Руб.",F890,F890*$J$12)))</f>
        <v>235</v>
      </c>
      <c r="I890" s="54" t="s">
        <v>1361</v>
      </c>
      <c r="L890" s="6"/>
      <c r="M890" s="152"/>
      <c r="N890" s="151"/>
      <c r="O890" s="150"/>
      <c r="P890" s="6"/>
      <c r="Q890" s="152"/>
      <c r="R890" s="6"/>
      <c r="S890" s="150"/>
      <c r="T890" s="6"/>
    </row>
    <row r="891" spans="1:20" ht="11.25" customHeight="1" outlineLevel="2">
      <c r="A891" s="63">
        <f t="shared" si="15"/>
        <v>0</v>
      </c>
      <c r="B891" s="67" t="s">
        <v>43</v>
      </c>
      <c r="C891" s="61" t="s">
        <v>44</v>
      </c>
      <c r="D891" s="65" t="s">
        <v>2288</v>
      </c>
      <c r="E891" s="53"/>
      <c r="F891" s="66">
        <v>92</v>
      </c>
      <c r="G891" s="66"/>
      <c r="H891" s="62">
        <f>IF(F891="","",IF(AND(G891="Руб.",$J$10=1),F891/#REF!,IF(G891="Руб.",F891,F891*$J$12)))</f>
        <v>92</v>
      </c>
      <c r="I891" s="54" t="s">
        <v>1361</v>
      </c>
      <c r="L891" s="6"/>
      <c r="M891" s="152"/>
      <c r="N891" s="151"/>
      <c r="O891" s="150"/>
      <c r="P891" s="6"/>
      <c r="Q891" s="152"/>
      <c r="R891" s="6"/>
      <c r="S891" s="150"/>
      <c r="T891" s="6"/>
    </row>
    <row r="892" spans="1:20" ht="11.25" customHeight="1" outlineLevel="2">
      <c r="A892" s="63">
        <f t="shared" si="15"/>
        <v>0</v>
      </c>
      <c r="B892" s="67" t="s">
        <v>45</v>
      </c>
      <c r="C892" s="61" t="s">
        <v>46</v>
      </c>
      <c r="D892" s="65" t="s">
        <v>2288</v>
      </c>
      <c r="E892" s="53"/>
      <c r="F892" s="66">
        <v>110</v>
      </c>
      <c r="G892" s="66"/>
      <c r="H892" s="62">
        <f>IF(F892="","",IF(AND(G892="Руб.",$J$10=1),F892/#REF!,IF(G892="Руб.",F892,F892*$J$12)))</f>
        <v>110</v>
      </c>
      <c r="I892" s="54" t="s">
        <v>1361</v>
      </c>
      <c r="L892" s="6"/>
      <c r="M892" s="152"/>
      <c r="N892" s="151"/>
      <c r="O892" s="150"/>
      <c r="P892" s="6"/>
      <c r="Q892" s="152"/>
      <c r="R892" s="6"/>
      <c r="S892" s="150"/>
      <c r="T892" s="6"/>
    </row>
    <row r="893" spans="1:20" ht="12.75">
      <c r="A893" s="63">
        <f t="shared" si="15"/>
        <v>0</v>
      </c>
      <c r="B893" s="55"/>
      <c r="C893" s="18" t="s">
        <v>1599</v>
      </c>
      <c r="D893" s="65"/>
      <c r="E893" s="53"/>
      <c r="F893" s="66" t="s">
        <v>2274</v>
      </c>
      <c r="G893" s="66"/>
      <c r="H893" s="62" t="str">
        <f>IF(F893="","",IF(AND(G893="Руб.",$J$10=1),F893/#REF!,IF(G893="Руб.",F893,F893*$J$12)))</f>
        <v/>
      </c>
      <c r="I893" s="54"/>
      <c r="L893" s="6"/>
      <c r="M893" s="152"/>
      <c r="N893" s="151"/>
      <c r="O893" s="150"/>
      <c r="P893" s="6"/>
      <c r="Q893" s="152"/>
      <c r="R893" s="6"/>
      <c r="S893" s="150"/>
      <c r="T893" s="6"/>
    </row>
    <row r="894" spans="1:20" ht="12.75" outlineLevel="1">
      <c r="A894" s="63">
        <f t="shared" si="15"/>
        <v>0</v>
      </c>
      <c r="B894" s="67"/>
      <c r="C894" s="26" t="s">
        <v>1066</v>
      </c>
      <c r="D894" s="65"/>
      <c r="E894" s="22" t="str">
        <f>IF(SUM(E895:E943)=0,"",0)</f>
        <v/>
      </c>
      <c r="F894" s="66" t="s">
        <v>2274</v>
      </c>
      <c r="G894" s="66"/>
      <c r="H894" s="62" t="str">
        <f>IF(F894="","",IF(AND(G894="Руб.",$J$10=1),F894/#REF!,IF(G894="Руб.",F894,F894*$J$12)))</f>
        <v/>
      </c>
      <c r="I894" s="54"/>
      <c r="L894" s="6"/>
      <c r="M894" s="152"/>
      <c r="N894" s="151"/>
      <c r="O894" s="150"/>
      <c r="P894" s="6"/>
      <c r="Q894" s="152"/>
      <c r="R894" s="6"/>
      <c r="S894" s="150"/>
      <c r="T894" s="6"/>
    </row>
    <row r="895" spans="1:20" ht="12.75" outlineLevel="2">
      <c r="A895" s="63">
        <f t="shared" si="15"/>
        <v>0</v>
      </c>
      <c r="B895" s="67" t="s">
        <v>1600</v>
      </c>
      <c r="C895" s="74" t="s">
        <v>1601</v>
      </c>
      <c r="D895" s="65" t="s">
        <v>2288</v>
      </c>
      <c r="E895" s="53"/>
      <c r="F895" s="66">
        <v>163</v>
      </c>
      <c r="G895" s="66"/>
      <c r="H895" s="62">
        <f>IF(F895="","",IF(AND(G895="Руб.",$J$10=1),F895/#REF!,IF(G895="Руб.",F895,F895*$J$12)))</f>
        <v>163</v>
      </c>
      <c r="I895" s="54" t="s">
        <v>1361</v>
      </c>
      <c r="L895" s="6"/>
      <c r="M895" s="152"/>
      <c r="N895" s="151"/>
      <c r="O895" s="150"/>
      <c r="P895" s="6"/>
      <c r="Q895" s="152"/>
      <c r="R895" s="6"/>
      <c r="S895" s="150"/>
      <c r="T895" s="6"/>
    </row>
    <row r="896" spans="1:20" ht="12.75" outlineLevel="2">
      <c r="A896" s="63">
        <f t="shared" si="15"/>
        <v>0</v>
      </c>
      <c r="B896" s="67" t="s">
        <v>1602</v>
      </c>
      <c r="C896" s="74" t="s">
        <v>1603</v>
      </c>
      <c r="D896" s="65" t="s">
        <v>2288</v>
      </c>
      <c r="E896" s="53"/>
      <c r="F896" s="66">
        <v>190</v>
      </c>
      <c r="G896" s="66"/>
      <c r="H896" s="62">
        <f>IF(F896="","",IF(AND(G896="Руб.",$J$10=1),F896/#REF!,IF(G896="Руб.",F896,F896*$J$12)))</f>
        <v>190</v>
      </c>
      <c r="I896" s="54" t="s">
        <v>1361</v>
      </c>
      <c r="L896" s="6"/>
      <c r="M896" s="152"/>
      <c r="N896" s="151"/>
      <c r="O896" s="150"/>
      <c r="P896" s="6"/>
      <c r="Q896" s="152"/>
      <c r="R896" s="6"/>
      <c r="S896" s="150"/>
      <c r="T896" s="6"/>
    </row>
    <row r="897" spans="1:20" ht="12.75" outlineLevel="2">
      <c r="A897" s="63">
        <f t="shared" si="15"/>
        <v>0</v>
      </c>
      <c r="B897" s="67" t="s">
        <v>1604</v>
      </c>
      <c r="C897" s="74" t="s">
        <v>1605</v>
      </c>
      <c r="D897" s="65" t="s">
        <v>2288</v>
      </c>
      <c r="E897" s="53"/>
      <c r="F897" s="66">
        <v>210</v>
      </c>
      <c r="G897" s="66"/>
      <c r="H897" s="62">
        <f>IF(F897="","",IF(AND(G897="Руб.",$J$10=1),F897/#REF!,IF(G897="Руб.",F897,F897*$J$12)))</f>
        <v>210</v>
      </c>
      <c r="I897" s="54" t="s">
        <v>1361</v>
      </c>
      <c r="L897" s="6"/>
      <c r="M897" s="152"/>
      <c r="N897" s="151"/>
      <c r="O897" s="150"/>
      <c r="P897" s="6"/>
      <c r="Q897" s="152"/>
      <c r="R897" s="6"/>
      <c r="S897" s="150"/>
      <c r="T897" s="6"/>
    </row>
    <row r="898" spans="1:20" ht="12.75" outlineLevel="2">
      <c r="A898" s="63">
        <f t="shared" si="15"/>
        <v>0</v>
      </c>
      <c r="B898" s="67" t="s">
        <v>1606</v>
      </c>
      <c r="C898" s="74" t="s">
        <v>1607</v>
      </c>
      <c r="D898" s="65" t="s">
        <v>2288</v>
      </c>
      <c r="E898" s="53"/>
      <c r="F898" s="66">
        <v>252</v>
      </c>
      <c r="G898" s="66"/>
      <c r="H898" s="62">
        <f>IF(F898="","",IF(AND(G898="Руб.",$J$10=1),F898/#REF!,IF(G898="Руб.",F898,F898*$J$12)))</f>
        <v>252</v>
      </c>
      <c r="I898" s="54" t="s">
        <v>1361</v>
      </c>
      <c r="L898" s="6"/>
      <c r="M898" s="152"/>
      <c r="N898" s="151"/>
      <c r="O898" s="150"/>
      <c r="P898" s="6"/>
      <c r="Q898" s="152"/>
      <c r="R898" s="6"/>
      <c r="S898" s="150"/>
      <c r="T898" s="6"/>
    </row>
    <row r="899" spans="1:20" ht="12.75" outlineLevel="2">
      <c r="A899" s="63">
        <f t="shared" si="15"/>
        <v>0</v>
      </c>
      <c r="B899" s="67" t="s">
        <v>1608</v>
      </c>
      <c r="C899" s="74" t="s">
        <v>1609</v>
      </c>
      <c r="D899" s="65" t="s">
        <v>2288</v>
      </c>
      <c r="E899" s="53"/>
      <c r="F899" s="66">
        <v>182</v>
      </c>
      <c r="G899" s="66"/>
      <c r="H899" s="62">
        <f>IF(F899="","",IF(AND(G899="Руб.",$J$10=1),F899/#REF!,IF(G899="Руб.",F899,F899*$J$12)))</f>
        <v>182</v>
      </c>
      <c r="I899" s="54" t="s">
        <v>1361</v>
      </c>
      <c r="L899" s="6"/>
      <c r="M899" s="152"/>
      <c r="N899" s="151"/>
      <c r="O899" s="150"/>
      <c r="P899" s="6"/>
      <c r="Q899" s="152"/>
      <c r="R899" s="6"/>
      <c r="S899" s="150"/>
      <c r="T899" s="6"/>
    </row>
    <row r="900" spans="1:20" ht="12.75" outlineLevel="2">
      <c r="A900" s="63">
        <f t="shared" si="15"/>
        <v>0</v>
      </c>
      <c r="B900" s="67" t="s">
        <v>1610</v>
      </c>
      <c r="C900" s="74" t="s">
        <v>1611</v>
      </c>
      <c r="D900" s="65" t="s">
        <v>2288</v>
      </c>
      <c r="E900" s="53"/>
      <c r="F900" s="66">
        <v>208</v>
      </c>
      <c r="G900" s="66"/>
      <c r="H900" s="62">
        <f>IF(F900="","",IF(AND(G900="Руб.",$J$10=1),F900/#REF!,IF(G900="Руб.",F900,F900*$J$12)))</f>
        <v>208</v>
      </c>
      <c r="I900" s="54" t="s">
        <v>1361</v>
      </c>
      <c r="L900" s="6"/>
      <c r="M900" s="152"/>
      <c r="N900" s="151"/>
      <c r="O900" s="150"/>
      <c r="P900" s="6"/>
      <c r="Q900" s="152"/>
      <c r="R900" s="6"/>
      <c r="S900" s="150"/>
      <c r="T900" s="6"/>
    </row>
    <row r="901" spans="1:20" ht="12.75" outlineLevel="2">
      <c r="A901" s="63">
        <f t="shared" si="15"/>
        <v>0</v>
      </c>
      <c r="B901" s="67" t="s">
        <v>1612</v>
      </c>
      <c r="C901" s="74" t="s">
        <v>1613</v>
      </c>
      <c r="D901" s="65" t="s">
        <v>2288</v>
      </c>
      <c r="E901" s="53"/>
      <c r="F901" s="66">
        <v>240</v>
      </c>
      <c r="G901" s="66"/>
      <c r="H901" s="62">
        <f>IF(F901="","",IF(AND(G901="Руб.",$J$10=1),F901/#REF!,IF(G901="Руб.",F901,F901*$J$12)))</f>
        <v>240</v>
      </c>
      <c r="I901" s="54" t="s">
        <v>1361</v>
      </c>
      <c r="L901" s="6"/>
      <c r="M901" s="152"/>
      <c r="N901" s="151"/>
      <c r="O901" s="150"/>
      <c r="P901" s="6"/>
      <c r="Q901" s="152"/>
      <c r="R901" s="6"/>
      <c r="S901" s="150"/>
      <c r="T901" s="6"/>
    </row>
    <row r="902" spans="1:20" ht="12.75" outlineLevel="2">
      <c r="A902" s="63">
        <f t="shared" si="15"/>
        <v>0</v>
      </c>
      <c r="B902" s="67" t="s">
        <v>3899</v>
      </c>
      <c r="C902" s="74" t="s">
        <v>4526</v>
      </c>
      <c r="D902" s="65" t="s">
        <v>2288</v>
      </c>
      <c r="E902" s="53"/>
      <c r="F902" s="66">
        <v>287</v>
      </c>
      <c r="G902" s="66"/>
      <c r="H902" s="62">
        <f>IF(F902="","",IF(AND(G902="Руб.",$J$10=1),F902/#REF!,IF(G902="Руб.",F902,F902*$J$12)))</f>
        <v>287</v>
      </c>
      <c r="I902" s="54" t="s">
        <v>1361</v>
      </c>
      <c r="L902" s="6"/>
      <c r="M902" s="152"/>
      <c r="N902" s="151"/>
      <c r="O902" s="150"/>
      <c r="P902" s="6"/>
      <c r="Q902" s="152"/>
      <c r="R902" s="6"/>
      <c r="S902" s="150"/>
      <c r="T902" s="6"/>
    </row>
    <row r="903" spans="1:20" ht="12.75" outlineLevel="2">
      <c r="A903" s="63">
        <f t="shared" si="15"/>
        <v>0</v>
      </c>
      <c r="B903" s="67" t="s">
        <v>3901</v>
      </c>
      <c r="C903" s="74" t="s">
        <v>4527</v>
      </c>
      <c r="D903" s="65" t="s">
        <v>2288</v>
      </c>
      <c r="E903" s="53"/>
      <c r="F903" s="66">
        <v>340</v>
      </c>
      <c r="G903" s="66"/>
      <c r="H903" s="62">
        <f>IF(F903="","",IF(AND(G903="Руб.",$J$10=1),F903/#REF!,IF(G903="Руб.",F903,F903*$J$12)))</f>
        <v>340</v>
      </c>
      <c r="I903" s="54" t="s">
        <v>1361</v>
      </c>
      <c r="L903" s="6"/>
      <c r="M903" s="152"/>
      <c r="N903" s="151"/>
      <c r="O903" s="150"/>
      <c r="P903" s="6"/>
      <c r="Q903" s="152"/>
      <c r="R903" s="6"/>
      <c r="S903" s="150"/>
      <c r="T903" s="6"/>
    </row>
    <row r="904" spans="1:20" ht="12.75" outlineLevel="2">
      <c r="A904" s="63">
        <f t="shared" si="15"/>
        <v>0</v>
      </c>
      <c r="B904" s="67" t="s">
        <v>3903</v>
      </c>
      <c r="C904" s="74" t="s">
        <v>4528</v>
      </c>
      <c r="D904" s="65" t="s">
        <v>2288</v>
      </c>
      <c r="E904" s="53"/>
      <c r="F904" s="66">
        <v>373</v>
      </c>
      <c r="G904" s="66"/>
      <c r="H904" s="62">
        <f>IF(F904="","",IF(AND(G904="Руб.",$J$10=1),F904/#REF!,IF(G904="Руб.",F904,F904*$J$12)))</f>
        <v>373</v>
      </c>
      <c r="I904" s="54" t="s">
        <v>1361</v>
      </c>
      <c r="L904" s="6"/>
      <c r="M904" s="152"/>
      <c r="N904" s="151"/>
      <c r="O904" s="150"/>
      <c r="P904" s="6"/>
      <c r="Q904" s="152"/>
      <c r="R904" s="6"/>
      <c r="S904" s="150"/>
      <c r="T904" s="6"/>
    </row>
    <row r="905" spans="1:20" ht="12.75" outlineLevel="2">
      <c r="A905" s="63">
        <f t="shared" si="15"/>
        <v>0</v>
      </c>
      <c r="B905" s="67" t="s">
        <v>3900</v>
      </c>
      <c r="C905" s="74" t="s">
        <v>4471</v>
      </c>
      <c r="D905" s="65" t="s">
        <v>2288</v>
      </c>
      <c r="E905" s="53"/>
      <c r="F905" s="66">
        <v>383</v>
      </c>
      <c r="G905" s="66"/>
      <c r="H905" s="62">
        <f>IF(F905="","",IF(AND(G905="Руб.",$J$10=1),F905/#REF!,IF(G905="Руб.",F905,F905*$J$12)))</f>
        <v>383</v>
      </c>
      <c r="I905" s="54" t="s">
        <v>1361</v>
      </c>
      <c r="L905" s="6"/>
      <c r="M905" s="152"/>
      <c r="N905" s="151"/>
      <c r="O905" s="150"/>
      <c r="P905" s="6"/>
      <c r="Q905" s="152"/>
      <c r="R905" s="6"/>
      <c r="S905" s="150"/>
      <c r="T905" s="6"/>
    </row>
    <row r="906" spans="1:20" ht="12.75" outlineLevel="2">
      <c r="A906" s="63">
        <f t="shared" si="15"/>
        <v>0</v>
      </c>
      <c r="B906" s="67" t="s">
        <v>3902</v>
      </c>
      <c r="C906" s="74" t="s">
        <v>4472</v>
      </c>
      <c r="D906" s="65" t="s">
        <v>2288</v>
      </c>
      <c r="E906" s="53"/>
      <c r="F906" s="66">
        <v>443</v>
      </c>
      <c r="G906" s="66"/>
      <c r="H906" s="62">
        <f>IF(F906="","",IF(AND(G906="Руб.",$J$10=1),F906/#REF!,IF(G906="Руб.",F906,F906*$J$12)))</f>
        <v>443</v>
      </c>
      <c r="I906" s="54" t="s">
        <v>1361</v>
      </c>
      <c r="L906" s="6"/>
      <c r="M906" s="152"/>
      <c r="N906" s="151"/>
      <c r="O906" s="150"/>
      <c r="P906" s="6"/>
      <c r="Q906" s="152"/>
      <c r="R906" s="6"/>
      <c r="S906" s="150"/>
      <c r="T906" s="6"/>
    </row>
    <row r="907" spans="1:20" ht="12.75" outlineLevel="2">
      <c r="A907" s="63">
        <f t="shared" si="15"/>
        <v>0</v>
      </c>
      <c r="B907" s="67" t="s">
        <v>3904</v>
      </c>
      <c r="C907" s="74" t="s">
        <v>4473</v>
      </c>
      <c r="D907" s="65" t="s">
        <v>2288</v>
      </c>
      <c r="E907" s="53"/>
      <c r="F907" s="66">
        <v>476</v>
      </c>
      <c r="G907" s="66"/>
      <c r="H907" s="62">
        <f>IF(F907="","",IF(AND(G907="Руб.",$J$10=1),F907/#REF!,IF(G907="Руб.",F907,F907*$J$12)))</f>
        <v>476</v>
      </c>
      <c r="I907" s="54" t="s">
        <v>1361</v>
      </c>
      <c r="L907" s="6"/>
      <c r="M907" s="152"/>
      <c r="N907" s="151"/>
      <c r="O907" s="150"/>
      <c r="P907" s="6"/>
      <c r="Q907" s="152"/>
      <c r="R907" s="6"/>
      <c r="S907" s="150"/>
      <c r="T907" s="6"/>
    </row>
    <row r="908" spans="1:20" ht="12.75" outlineLevel="2">
      <c r="A908" s="63">
        <f t="shared" si="15"/>
        <v>0</v>
      </c>
      <c r="B908" s="67" t="s">
        <v>3849</v>
      </c>
      <c r="C908" s="74" t="s">
        <v>4474</v>
      </c>
      <c r="D908" s="65" t="s">
        <v>2288</v>
      </c>
      <c r="E908" s="53"/>
      <c r="F908" s="66">
        <v>254</v>
      </c>
      <c r="G908" s="66"/>
      <c r="H908" s="62">
        <f>IF(F908="","",IF(AND(G908="Руб.",$J$10=1),F908/#REF!,IF(G908="Руб.",F908,F908*$J$12)))</f>
        <v>254</v>
      </c>
      <c r="I908" s="54" t="s">
        <v>1361</v>
      </c>
      <c r="L908" s="6"/>
      <c r="M908" s="152"/>
      <c r="N908" s="151"/>
      <c r="O908" s="150"/>
      <c r="P908" s="6"/>
      <c r="Q908" s="152"/>
      <c r="R908" s="6"/>
      <c r="S908" s="150"/>
      <c r="T908" s="6"/>
    </row>
    <row r="909" spans="1:20" ht="12.75" outlineLevel="2">
      <c r="A909" s="63">
        <f t="shared" si="15"/>
        <v>0</v>
      </c>
      <c r="B909" s="67" t="s">
        <v>3850</v>
      </c>
      <c r="C909" s="74" t="s">
        <v>4475</v>
      </c>
      <c r="D909" s="65" t="s">
        <v>2288</v>
      </c>
      <c r="E909" s="53"/>
      <c r="F909" s="66">
        <v>287</v>
      </c>
      <c r="G909" s="66"/>
      <c r="H909" s="62">
        <f>IF(F909="","",IF(AND(G909="Руб.",$J$10=1),F909/#REF!,IF(G909="Руб.",F909,F909*$J$12)))</f>
        <v>287</v>
      </c>
      <c r="I909" s="54" t="s">
        <v>1361</v>
      </c>
      <c r="L909" s="6"/>
      <c r="M909" s="152"/>
      <c r="N909" s="151"/>
      <c r="O909" s="150"/>
      <c r="P909" s="6"/>
      <c r="Q909" s="152"/>
      <c r="R909" s="6"/>
      <c r="S909" s="150"/>
      <c r="T909" s="6"/>
    </row>
    <row r="910" spans="1:20" ht="12.75" outlineLevel="2">
      <c r="A910" s="63">
        <f t="shared" si="15"/>
        <v>0</v>
      </c>
      <c r="B910" s="67" t="s">
        <v>3852</v>
      </c>
      <c r="C910" s="74" t="s">
        <v>4476</v>
      </c>
      <c r="D910" s="65" t="s">
        <v>2288</v>
      </c>
      <c r="E910" s="53"/>
      <c r="F910" s="66">
        <v>340</v>
      </c>
      <c r="G910" s="66"/>
      <c r="H910" s="62">
        <f>IF(F910="","",IF(AND(G910="Руб.",$J$10=1),F910/#REF!,IF(G910="Руб.",F910,F910*$J$12)))</f>
        <v>340</v>
      </c>
      <c r="I910" s="54" t="s">
        <v>1361</v>
      </c>
      <c r="L910" s="6"/>
      <c r="M910" s="152"/>
      <c r="N910" s="151"/>
      <c r="O910" s="150"/>
      <c r="P910" s="6"/>
      <c r="Q910" s="152"/>
      <c r="R910" s="6"/>
      <c r="S910" s="150"/>
      <c r="T910" s="6"/>
    </row>
    <row r="911" spans="1:20" ht="12.75" outlineLevel="2">
      <c r="A911" s="63">
        <f t="shared" si="15"/>
        <v>0</v>
      </c>
      <c r="B911" s="67" t="s">
        <v>3897</v>
      </c>
      <c r="C911" s="74" t="s">
        <v>4477</v>
      </c>
      <c r="D911" s="65" t="s">
        <v>2288</v>
      </c>
      <c r="E911" s="53"/>
      <c r="F911" s="66">
        <v>373</v>
      </c>
      <c r="G911" s="66"/>
      <c r="H911" s="62">
        <f>IF(F911="","",IF(AND(G911="Руб.",$J$10=1),F911/#REF!,IF(G911="Руб.",F911,F911*$J$12)))</f>
        <v>373</v>
      </c>
      <c r="I911" s="54" t="s">
        <v>1361</v>
      </c>
      <c r="L911" s="6"/>
      <c r="M911" s="152"/>
      <c r="N911" s="151"/>
      <c r="O911" s="150"/>
      <c r="P911" s="6"/>
      <c r="Q911" s="152"/>
      <c r="R911" s="6"/>
      <c r="S911" s="150"/>
      <c r="T911" s="6"/>
    </row>
    <row r="912" spans="1:20" ht="12.75" outlineLevel="2">
      <c r="A912" s="63">
        <f t="shared" si="15"/>
        <v>0</v>
      </c>
      <c r="B912" s="67" t="s">
        <v>3851</v>
      </c>
      <c r="C912" s="74" t="s">
        <v>4478</v>
      </c>
      <c r="D912" s="65" t="s">
        <v>2288</v>
      </c>
      <c r="E912" s="53"/>
      <c r="F912" s="66">
        <v>383</v>
      </c>
      <c r="G912" s="66"/>
      <c r="H912" s="62">
        <f>IF(F912="","",IF(AND(G912="Руб.",$J$10=1),F912/#REF!,IF(G912="Руб.",F912,F912*$J$12)))</f>
        <v>383</v>
      </c>
      <c r="I912" s="54" t="s">
        <v>1361</v>
      </c>
      <c r="L912" s="6"/>
      <c r="M912" s="152"/>
      <c r="N912" s="151"/>
      <c r="O912" s="150"/>
      <c r="P912" s="6"/>
      <c r="Q912" s="152"/>
      <c r="R912" s="6"/>
      <c r="S912" s="150"/>
      <c r="T912" s="6"/>
    </row>
    <row r="913" spans="1:20" ht="12.75" outlineLevel="2">
      <c r="A913" s="63">
        <f t="shared" si="15"/>
        <v>0</v>
      </c>
      <c r="B913" s="67" t="s">
        <v>3896</v>
      </c>
      <c r="C913" s="74" t="s">
        <v>4479</v>
      </c>
      <c r="D913" s="65" t="s">
        <v>2288</v>
      </c>
      <c r="E913" s="53"/>
      <c r="F913" s="66">
        <v>443</v>
      </c>
      <c r="G913" s="66"/>
      <c r="H913" s="62">
        <f>IF(F913="","",IF(AND(G913="Руб.",$J$10=1),F913/#REF!,IF(G913="Руб.",F913,F913*$J$12)))</f>
        <v>443</v>
      </c>
      <c r="I913" s="54" t="s">
        <v>1361</v>
      </c>
      <c r="L913" s="6"/>
      <c r="M913" s="152"/>
      <c r="N913" s="151"/>
      <c r="O913" s="150"/>
      <c r="P913" s="6"/>
      <c r="Q913" s="152"/>
      <c r="R913" s="6"/>
      <c r="S913" s="150"/>
      <c r="T913" s="6"/>
    </row>
    <row r="914" spans="1:20" ht="12.75" outlineLevel="2">
      <c r="A914" s="63">
        <f t="shared" si="15"/>
        <v>0</v>
      </c>
      <c r="B914" s="67" t="s">
        <v>3898</v>
      </c>
      <c r="C914" s="74" t="s">
        <v>4480</v>
      </c>
      <c r="D914" s="65" t="s">
        <v>2288</v>
      </c>
      <c r="E914" s="53"/>
      <c r="F914" s="66">
        <v>476</v>
      </c>
      <c r="G914" s="66"/>
      <c r="H914" s="62">
        <f>IF(F914="","",IF(AND(G914="Руб.",$J$10=1),F914/#REF!,IF(G914="Руб.",F914,F914*$J$12)))</f>
        <v>476</v>
      </c>
      <c r="I914" s="54" t="s">
        <v>1361</v>
      </c>
      <c r="L914" s="6"/>
      <c r="M914" s="152"/>
      <c r="N914" s="151"/>
      <c r="O914" s="150"/>
      <c r="P914" s="6"/>
      <c r="Q914" s="152"/>
      <c r="R914" s="6"/>
      <c r="S914" s="150"/>
      <c r="T914" s="6"/>
    </row>
    <row r="915" spans="1:20" ht="12.75" outlineLevel="2">
      <c r="A915" s="63">
        <f t="shared" si="15"/>
        <v>0</v>
      </c>
      <c r="B915" s="67" t="s">
        <v>3843</v>
      </c>
      <c r="C915" s="74" t="s">
        <v>4481</v>
      </c>
      <c r="D915" s="65" t="s">
        <v>2288</v>
      </c>
      <c r="E915" s="53"/>
      <c r="F915" s="66">
        <v>265</v>
      </c>
      <c r="G915" s="66"/>
      <c r="H915" s="62">
        <f>IF(F915="","",IF(AND(G915="Руб.",$J$10=1),F915/#REF!,IF(G915="Руб.",F915,F915*$J$12)))</f>
        <v>265</v>
      </c>
      <c r="I915" s="54" t="s">
        <v>1361</v>
      </c>
      <c r="L915" s="6"/>
      <c r="M915" s="152"/>
      <c r="N915" s="151"/>
      <c r="O915" s="150"/>
      <c r="P915" s="6"/>
      <c r="Q915" s="152"/>
      <c r="R915" s="6"/>
      <c r="S915" s="150"/>
      <c r="T915" s="6"/>
    </row>
    <row r="916" spans="1:20" ht="12.75" outlineLevel="2">
      <c r="A916" s="63">
        <f t="shared" si="15"/>
        <v>0</v>
      </c>
      <c r="B916" s="67" t="s">
        <v>3845</v>
      </c>
      <c r="C916" s="74" t="s">
        <v>4482</v>
      </c>
      <c r="D916" s="65" t="s">
        <v>2288</v>
      </c>
      <c r="E916" s="53"/>
      <c r="F916" s="66">
        <v>340</v>
      </c>
      <c r="G916" s="66"/>
      <c r="H916" s="62">
        <f>IF(F916="","",IF(AND(G916="Руб.",$J$10=1),F916/#REF!,IF(G916="Руб.",F916,F916*$J$12)))</f>
        <v>340</v>
      </c>
      <c r="I916" s="54" t="s">
        <v>1361</v>
      </c>
      <c r="L916" s="6"/>
      <c r="M916" s="152"/>
      <c r="N916" s="151"/>
      <c r="O916" s="150"/>
      <c r="P916" s="6"/>
      <c r="Q916" s="152"/>
      <c r="R916" s="6"/>
      <c r="S916" s="150"/>
      <c r="T916" s="6"/>
    </row>
    <row r="917" spans="1:20" ht="12.75" outlineLevel="2">
      <c r="A917" s="63">
        <f t="shared" si="15"/>
        <v>0</v>
      </c>
      <c r="B917" s="67" t="s">
        <v>3847</v>
      </c>
      <c r="C917" s="74" t="s">
        <v>4483</v>
      </c>
      <c r="D917" s="65" t="s">
        <v>2288</v>
      </c>
      <c r="E917" s="53"/>
      <c r="F917" s="66">
        <v>373</v>
      </c>
      <c r="G917" s="66"/>
      <c r="H917" s="62">
        <f>IF(F917="","",IF(AND(G917="Руб.",$J$10=1),F917/#REF!,IF(G917="Руб.",F917,F917*$J$12)))</f>
        <v>373</v>
      </c>
      <c r="I917" s="54" t="s">
        <v>1361</v>
      </c>
      <c r="L917" s="6"/>
      <c r="M917" s="152"/>
      <c r="N917" s="151"/>
      <c r="O917" s="150"/>
      <c r="P917" s="6"/>
      <c r="Q917" s="152"/>
      <c r="R917" s="6"/>
      <c r="S917" s="150"/>
      <c r="T917" s="6"/>
    </row>
    <row r="918" spans="1:20" ht="12.75" outlineLevel="2">
      <c r="A918" s="63">
        <f t="shared" si="15"/>
        <v>0</v>
      </c>
      <c r="B918" s="67" t="s">
        <v>3844</v>
      </c>
      <c r="C918" s="74" t="s">
        <v>4484</v>
      </c>
      <c r="D918" s="65" t="s">
        <v>2288</v>
      </c>
      <c r="E918" s="53"/>
      <c r="F918" s="66">
        <v>355</v>
      </c>
      <c r="G918" s="66"/>
      <c r="H918" s="62">
        <f>IF(F918="","",IF(AND(G918="Руб.",$J$10=1),F918/#REF!,IF(G918="Руб.",F918,F918*$J$12)))</f>
        <v>355</v>
      </c>
      <c r="I918" s="54" t="s">
        <v>1361</v>
      </c>
      <c r="L918" s="6"/>
      <c r="M918" s="152"/>
      <c r="N918" s="151"/>
      <c r="O918" s="150"/>
      <c r="P918" s="6"/>
      <c r="Q918" s="152"/>
      <c r="R918" s="6"/>
      <c r="S918" s="150"/>
      <c r="T918" s="6"/>
    </row>
    <row r="919" spans="1:20" ht="12.75" outlineLevel="2">
      <c r="A919" s="63">
        <f t="shared" si="15"/>
        <v>0</v>
      </c>
      <c r="B919" s="67" t="s">
        <v>3846</v>
      </c>
      <c r="C919" s="74" t="s">
        <v>4485</v>
      </c>
      <c r="D919" s="65" t="s">
        <v>2288</v>
      </c>
      <c r="E919" s="53"/>
      <c r="F919" s="66">
        <v>410</v>
      </c>
      <c r="G919" s="66"/>
      <c r="H919" s="62">
        <f>IF(F919="","",IF(AND(G919="Руб.",$J$10=1),F919/#REF!,IF(G919="Руб.",F919,F919*$J$12)))</f>
        <v>410</v>
      </c>
      <c r="I919" s="54" t="s">
        <v>1361</v>
      </c>
      <c r="L919" s="6"/>
      <c r="M919" s="152"/>
      <c r="N919" s="151"/>
      <c r="O919" s="150"/>
      <c r="P919" s="6"/>
      <c r="Q919" s="152"/>
      <c r="R919" s="6"/>
      <c r="S919" s="150"/>
      <c r="T919" s="6"/>
    </row>
    <row r="920" spans="1:20" ht="12.75" outlineLevel="2">
      <c r="A920" s="63">
        <f t="shared" si="15"/>
        <v>0</v>
      </c>
      <c r="B920" s="67" t="s">
        <v>3848</v>
      </c>
      <c r="C920" s="74" t="s">
        <v>4486</v>
      </c>
      <c r="D920" s="65" t="s">
        <v>2288</v>
      </c>
      <c r="E920" s="53"/>
      <c r="F920" s="66">
        <v>440</v>
      </c>
      <c r="G920" s="66"/>
      <c r="H920" s="62">
        <f>IF(F920="","",IF(AND(G920="Руб.",$J$10=1),F920/#REF!,IF(G920="Руб.",F920,F920*$J$12)))</f>
        <v>440</v>
      </c>
      <c r="I920" s="54" t="s">
        <v>1361</v>
      </c>
      <c r="L920" s="6"/>
      <c r="M920" s="152"/>
      <c r="N920" s="151"/>
      <c r="O920" s="150"/>
      <c r="P920" s="6"/>
      <c r="Q920" s="152"/>
      <c r="R920" s="6"/>
      <c r="S920" s="150"/>
      <c r="T920" s="6"/>
    </row>
    <row r="921" spans="1:20" ht="12.75" outlineLevel="2">
      <c r="A921" s="63">
        <f t="shared" si="15"/>
        <v>0</v>
      </c>
      <c r="B921" s="67" t="s">
        <v>4487</v>
      </c>
      <c r="C921" s="74" t="s">
        <v>4488</v>
      </c>
      <c r="D921" s="65" t="s">
        <v>2288</v>
      </c>
      <c r="E921" s="53"/>
      <c r="F921" s="66">
        <v>350</v>
      </c>
      <c r="G921" s="66"/>
      <c r="H921" s="62">
        <f>IF(F921="","",IF(AND(G921="Руб.",$J$10=1),F921/#REF!,IF(G921="Руб.",F921,F921*$J$12)))</f>
        <v>350</v>
      </c>
      <c r="I921" s="54" t="s">
        <v>1361</v>
      </c>
      <c r="L921" s="6"/>
      <c r="M921" s="152"/>
      <c r="N921" s="151"/>
      <c r="O921" s="150"/>
      <c r="P921" s="6"/>
      <c r="Q921" s="152"/>
      <c r="R921" s="6"/>
      <c r="S921" s="150"/>
      <c r="T921" s="6"/>
    </row>
    <row r="922" spans="1:20" ht="12.75" outlineLevel="2">
      <c r="A922" s="63">
        <f t="shared" si="15"/>
        <v>0</v>
      </c>
      <c r="B922" s="67" t="s">
        <v>4489</v>
      </c>
      <c r="C922" s="74" t="s">
        <v>4490</v>
      </c>
      <c r="D922" s="65" t="s">
        <v>2288</v>
      </c>
      <c r="E922" s="53"/>
      <c r="F922" s="66">
        <v>390</v>
      </c>
      <c r="G922" s="66"/>
      <c r="H922" s="62">
        <f>IF(F922="","",IF(AND(G922="Руб.",$J$10=1),F922/#REF!,IF(G922="Руб.",F922,F922*$J$12)))</f>
        <v>390</v>
      </c>
      <c r="I922" s="54" t="s">
        <v>1361</v>
      </c>
      <c r="L922" s="6"/>
      <c r="M922" s="152"/>
      <c r="N922" s="151"/>
      <c r="O922" s="150"/>
      <c r="P922" s="6"/>
      <c r="Q922" s="152"/>
      <c r="R922" s="6"/>
      <c r="S922" s="150"/>
      <c r="T922" s="6"/>
    </row>
    <row r="923" spans="1:20" ht="12.75" outlineLevel="2">
      <c r="A923" s="63">
        <f t="shared" si="15"/>
        <v>0</v>
      </c>
      <c r="B923" s="67" t="s">
        <v>4491</v>
      </c>
      <c r="C923" s="74" t="s">
        <v>4492</v>
      </c>
      <c r="D923" s="65" t="s">
        <v>2288</v>
      </c>
      <c r="E923" s="53"/>
      <c r="F923" s="66">
        <v>462</v>
      </c>
      <c r="G923" s="66"/>
      <c r="H923" s="62">
        <f>IF(F923="","",IF(AND(G923="Руб.",$J$10=1),F923/#REF!,IF(G923="Руб.",F923,F923*$J$12)))</f>
        <v>462</v>
      </c>
      <c r="I923" s="54" t="s">
        <v>1361</v>
      </c>
      <c r="L923" s="6"/>
      <c r="M923" s="152"/>
      <c r="N923" s="151"/>
      <c r="O923" s="150"/>
      <c r="P923" s="6"/>
      <c r="Q923" s="152"/>
      <c r="R923" s="6"/>
      <c r="S923" s="150"/>
      <c r="T923" s="6"/>
    </row>
    <row r="924" spans="1:20" ht="12.75" outlineLevel="2">
      <c r="A924" s="63">
        <f t="shared" si="15"/>
        <v>0</v>
      </c>
      <c r="B924" s="67" t="s">
        <v>3839</v>
      </c>
      <c r="C924" s="74" t="s">
        <v>4493</v>
      </c>
      <c r="D924" s="65" t="s">
        <v>2288</v>
      </c>
      <c r="E924" s="53"/>
      <c r="F924" s="66">
        <v>551</v>
      </c>
      <c r="G924" s="66"/>
      <c r="H924" s="62">
        <f>IF(F924="","",IF(AND(G924="Руб.",$J$10=1),F924/#REF!,IF(G924="Руб.",F924,F924*$J$12)))</f>
        <v>551</v>
      </c>
      <c r="I924" s="54" t="s">
        <v>1361</v>
      </c>
      <c r="L924" s="6"/>
      <c r="M924" s="152"/>
      <c r="N924" s="151"/>
      <c r="O924" s="150"/>
      <c r="P924" s="6"/>
      <c r="Q924" s="152"/>
      <c r="R924" s="6"/>
      <c r="S924" s="150"/>
      <c r="T924" s="6"/>
    </row>
    <row r="925" spans="1:20" ht="12.75" outlineLevel="2">
      <c r="A925" s="63">
        <f t="shared" si="15"/>
        <v>0</v>
      </c>
      <c r="B925" s="67" t="s">
        <v>3840</v>
      </c>
      <c r="C925" s="74" t="s">
        <v>4494</v>
      </c>
      <c r="D925" s="65" t="s">
        <v>2288</v>
      </c>
      <c r="E925" s="53"/>
      <c r="F925" s="66">
        <v>588</v>
      </c>
      <c r="G925" s="66"/>
      <c r="H925" s="62">
        <f>IF(F925="","",IF(AND(G925="Руб.",$J$10=1),F925/#REF!,IF(G925="Руб.",F925,F925*$J$12)))</f>
        <v>588</v>
      </c>
      <c r="I925" s="54" t="s">
        <v>1361</v>
      </c>
      <c r="L925" s="6"/>
      <c r="M925" s="152"/>
      <c r="N925" s="151"/>
      <c r="O925" s="150"/>
      <c r="P925" s="6"/>
      <c r="Q925" s="152"/>
      <c r="R925" s="6"/>
      <c r="S925" s="150"/>
      <c r="T925" s="6"/>
    </row>
    <row r="926" spans="1:20" ht="12.75" outlineLevel="2">
      <c r="A926" s="63">
        <f t="shared" si="15"/>
        <v>0</v>
      </c>
      <c r="B926" s="67" t="s">
        <v>3841</v>
      </c>
      <c r="C926" s="74" t="s">
        <v>3186</v>
      </c>
      <c r="D926" s="65" t="s">
        <v>2288</v>
      </c>
      <c r="E926" s="53"/>
      <c r="F926" s="66">
        <v>630</v>
      </c>
      <c r="G926" s="66"/>
      <c r="H926" s="62">
        <f>IF(F926="","",IF(AND(G926="Руб.",$J$10=1),F926/#REF!,IF(G926="Руб.",F926,F926*$J$12)))</f>
        <v>630</v>
      </c>
      <c r="I926" s="54" t="s">
        <v>1361</v>
      </c>
      <c r="L926" s="6"/>
      <c r="M926" s="152"/>
      <c r="N926" s="151"/>
      <c r="O926" s="150"/>
      <c r="P926" s="6"/>
      <c r="Q926" s="152"/>
      <c r="R926" s="6"/>
      <c r="S926" s="150"/>
      <c r="T926" s="6"/>
    </row>
    <row r="927" spans="1:20" ht="12.75" outlineLevel="2">
      <c r="A927" s="63">
        <f t="shared" si="15"/>
        <v>0</v>
      </c>
      <c r="B927" s="67" t="s">
        <v>3842</v>
      </c>
      <c r="C927" s="74" t="s">
        <v>3187</v>
      </c>
      <c r="D927" s="65" t="s">
        <v>2288</v>
      </c>
      <c r="E927" s="53"/>
      <c r="F927" s="66">
        <v>672</v>
      </c>
      <c r="G927" s="66"/>
      <c r="H927" s="62">
        <f>IF(F927="","",IF(AND(G927="Руб.",$J$10=1),F927/#REF!,IF(G927="Руб.",F927,F927*$J$12)))</f>
        <v>672</v>
      </c>
      <c r="I927" s="54" t="s">
        <v>1361</v>
      </c>
      <c r="L927" s="6"/>
      <c r="M927" s="152"/>
      <c r="N927" s="151"/>
      <c r="O927" s="150"/>
      <c r="P927" s="6"/>
      <c r="Q927" s="152"/>
      <c r="R927" s="6"/>
      <c r="S927" s="150"/>
      <c r="T927" s="6"/>
    </row>
    <row r="928" spans="1:20" ht="22.5" outlineLevel="2">
      <c r="A928" s="63">
        <f t="shared" si="15"/>
        <v>0</v>
      </c>
      <c r="B928" s="67" t="s">
        <v>3188</v>
      </c>
      <c r="C928" s="74" t="s">
        <v>3189</v>
      </c>
      <c r="D928" s="65" t="s">
        <v>2288</v>
      </c>
      <c r="E928" s="53"/>
      <c r="F928" s="66">
        <v>326</v>
      </c>
      <c r="G928" s="66"/>
      <c r="H928" s="62">
        <f>IF(F928="","",IF(AND(G928="Руб.",$J$10=1),F928/#REF!,IF(G928="Руб.",F928,F928*$J$12)))</f>
        <v>326</v>
      </c>
      <c r="I928" s="54" t="s">
        <v>1361</v>
      </c>
      <c r="L928" s="6"/>
      <c r="M928" s="152"/>
      <c r="N928" s="151"/>
      <c r="O928" s="150"/>
      <c r="P928" s="6"/>
      <c r="Q928" s="152"/>
      <c r="R928" s="6"/>
      <c r="S928" s="150"/>
      <c r="T928" s="6"/>
    </row>
    <row r="929" spans="1:20" ht="22.5" outlineLevel="2">
      <c r="A929" s="63">
        <f t="shared" si="15"/>
        <v>0</v>
      </c>
      <c r="B929" s="67" t="s">
        <v>3190</v>
      </c>
      <c r="C929" s="74" t="s">
        <v>3191</v>
      </c>
      <c r="D929" s="65" t="s">
        <v>2288</v>
      </c>
      <c r="E929" s="53"/>
      <c r="F929" s="66">
        <v>357</v>
      </c>
      <c r="G929" s="66"/>
      <c r="H929" s="62">
        <f>IF(F929="","",IF(AND(G929="Руб.",$J$10=1),F929/#REF!,IF(G929="Руб.",F929,F929*$J$12)))</f>
        <v>357</v>
      </c>
      <c r="I929" s="54" t="s">
        <v>1361</v>
      </c>
      <c r="L929" s="6"/>
      <c r="M929" s="152"/>
      <c r="N929" s="151"/>
      <c r="O929" s="150"/>
      <c r="P929" s="6"/>
      <c r="Q929" s="152"/>
      <c r="R929" s="6"/>
      <c r="S929" s="150"/>
      <c r="T929" s="6"/>
    </row>
    <row r="930" spans="1:20" ht="22.5" outlineLevel="2">
      <c r="A930" s="63">
        <f t="shared" si="15"/>
        <v>0</v>
      </c>
      <c r="B930" s="67" t="s">
        <v>3192</v>
      </c>
      <c r="C930" s="74" t="s">
        <v>3193</v>
      </c>
      <c r="D930" s="65" t="s">
        <v>2288</v>
      </c>
      <c r="E930" s="53"/>
      <c r="F930" s="66">
        <v>389</v>
      </c>
      <c r="G930" s="66"/>
      <c r="H930" s="62">
        <f>IF(F930="","",IF(AND(G930="Руб.",$J$10=1),F930/#REF!,IF(G930="Руб.",F930,F930*$J$12)))</f>
        <v>389</v>
      </c>
      <c r="I930" s="54" t="s">
        <v>1361</v>
      </c>
      <c r="L930" s="6"/>
      <c r="M930" s="152"/>
      <c r="N930" s="151"/>
      <c r="O930" s="150"/>
      <c r="P930" s="6"/>
      <c r="Q930" s="152"/>
      <c r="R930" s="6"/>
      <c r="S930" s="150"/>
      <c r="T930" s="6"/>
    </row>
    <row r="931" spans="1:20" ht="22.5" outlineLevel="2">
      <c r="A931" s="63">
        <f t="shared" si="15"/>
        <v>0</v>
      </c>
      <c r="B931" s="67" t="s">
        <v>3194</v>
      </c>
      <c r="C931" s="74" t="s">
        <v>4670</v>
      </c>
      <c r="D931" s="65" t="s">
        <v>2288</v>
      </c>
      <c r="E931" s="53"/>
      <c r="F931" s="66">
        <v>404</v>
      </c>
      <c r="G931" s="66"/>
      <c r="H931" s="62">
        <f>IF(F931="","",IF(AND(G931="Руб.",$J$10=1),F931/#REF!,IF(G931="Руб.",F931,F931*$J$12)))</f>
        <v>404</v>
      </c>
      <c r="I931" s="54" t="s">
        <v>1361</v>
      </c>
      <c r="L931" s="6"/>
      <c r="M931" s="152"/>
      <c r="N931" s="151"/>
      <c r="O931" s="150"/>
      <c r="P931" s="6"/>
      <c r="Q931" s="152"/>
      <c r="R931" s="6"/>
      <c r="S931" s="150"/>
      <c r="T931" s="6"/>
    </row>
    <row r="932" spans="1:20" ht="12.75" outlineLevel="2">
      <c r="A932" s="63">
        <f t="shared" si="15"/>
        <v>0</v>
      </c>
      <c r="B932" s="67" t="s">
        <v>4671</v>
      </c>
      <c r="C932" s="74" t="s">
        <v>4672</v>
      </c>
      <c r="D932" s="65" t="s">
        <v>2288</v>
      </c>
      <c r="E932" s="53"/>
      <c r="F932" s="66">
        <v>215</v>
      </c>
      <c r="G932" s="66"/>
      <c r="H932" s="62">
        <f>IF(F932="","",IF(AND(G932="Руб.",$J$10=1),F932/#REF!,IF(G932="Руб.",F932,F932*$J$12)))</f>
        <v>215</v>
      </c>
      <c r="I932" s="54" t="s">
        <v>1361</v>
      </c>
      <c r="L932" s="6"/>
      <c r="M932" s="152"/>
      <c r="N932" s="151"/>
      <c r="O932" s="150"/>
      <c r="P932" s="6"/>
      <c r="Q932" s="152"/>
      <c r="R932" s="6"/>
      <c r="S932" s="150"/>
      <c r="T932" s="6"/>
    </row>
    <row r="933" spans="1:20" ht="12.75" outlineLevel="2">
      <c r="A933" s="63">
        <f t="shared" si="15"/>
        <v>0</v>
      </c>
      <c r="B933" s="67" t="s">
        <v>4673</v>
      </c>
      <c r="C933" s="74" t="s">
        <v>4674</v>
      </c>
      <c r="D933" s="65" t="s">
        <v>2288</v>
      </c>
      <c r="E933" s="53"/>
      <c r="F933" s="66">
        <v>295</v>
      </c>
      <c r="G933" s="66"/>
      <c r="H933" s="62">
        <f>IF(F933="","",IF(AND(G933="Руб.",$J$10=1),F933/#REF!,IF(G933="Руб.",F933,F933*$J$12)))</f>
        <v>295</v>
      </c>
      <c r="I933" s="54" t="s">
        <v>1361</v>
      </c>
      <c r="L933" s="6"/>
      <c r="M933" s="152"/>
      <c r="N933" s="151"/>
      <c r="O933" s="150"/>
      <c r="P933" s="6"/>
      <c r="Q933" s="152"/>
      <c r="R933" s="6"/>
      <c r="S933" s="150"/>
      <c r="T933" s="6"/>
    </row>
    <row r="934" spans="1:20" ht="12.75" outlineLevel="2">
      <c r="A934" s="63">
        <f t="shared" ref="A934:A997" si="16">IF(E934="",A933,A933+1)</f>
        <v>0</v>
      </c>
      <c r="B934" s="67" t="s">
        <v>4675</v>
      </c>
      <c r="C934" s="74" t="s">
        <v>4676</v>
      </c>
      <c r="D934" s="65" t="s">
        <v>2288</v>
      </c>
      <c r="E934" s="53"/>
      <c r="F934" s="66">
        <v>350</v>
      </c>
      <c r="G934" s="66"/>
      <c r="H934" s="62">
        <f>IF(F934="","",IF(AND(G934="Руб.",$J$10=1),F934/#REF!,IF(G934="Руб.",F934,F934*$J$12)))</f>
        <v>350</v>
      </c>
      <c r="I934" s="54" t="s">
        <v>1361</v>
      </c>
      <c r="L934" s="6"/>
      <c r="M934" s="152"/>
      <c r="N934" s="151"/>
      <c r="O934" s="150"/>
      <c r="P934" s="6"/>
      <c r="Q934" s="152"/>
      <c r="R934" s="6"/>
      <c r="S934" s="150"/>
      <c r="T934" s="6"/>
    </row>
    <row r="935" spans="1:20" ht="12.75" outlineLevel="2">
      <c r="A935" s="63">
        <f t="shared" si="16"/>
        <v>0</v>
      </c>
      <c r="B935" s="67" t="s">
        <v>4677</v>
      </c>
      <c r="C935" s="74" t="s">
        <v>4678</v>
      </c>
      <c r="D935" s="65" t="s">
        <v>2288</v>
      </c>
      <c r="E935" s="53"/>
      <c r="F935" s="66">
        <v>395</v>
      </c>
      <c r="G935" s="66"/>
      <c r="H935" s="62">
        <f>IF(F935="","",IF(AND(G935="Руб.",$J$10=1),F935/#REF!,IF(G935="Руб.",F935,F935*$J$12)))</f>
        <v>395</v>
      </c>
      <c r="I935" s="54" t="s">
        <v>1361</v>
      </c>
      <c r="L935" s="6"/>
      <c r="M935" s="152"/>
      <c r="N935" s="151"/>
      <c r="O935" s="150"/>
      <c r="P935" s="6"/>
      <c r="Q935" s="152"/>
      <c r="R935" s="6"/>
      <c r="S935" s="150"/>
      <c r="T935" s="6"/>
    </row>
    <row r="936" spans="1:20" ht="12.75" outlineLevel="2">
      <c r="A936" s="63">
        <f t="shared" si="16"/>
        <v>0</v>
      </c>
      <c r="B936" s="67" t="s">
        <v>4679</v>
      </c>
      <c r="C936" s="74" t="s">
        <v>4680</v>
      </c>
      <c r="D936" s="65" t="s">
        <v>2288</v>
      </c>
      <c r="E936" s="53"/>
      <c r="F936" s="66">
        <v>650</v>
      </c>
      <c r="G936" s="66"/>
      <c r="H936" s="62">
        <f>IF(F936="","",IF(AND(G936="Руб.",$J$10=1),F936/#REF!,IF(G936="Руб.",F936,F936*$J$12)))</f>
        <v>650</v>
      </c>
      <c r="I936" s="54" t="s">
        <v>1361</v>
      </c>
      <c r="L936" s="6"/>
      <c r="M936" s="152"/>
      <c r="N936" s="151"/>
      <c r="O936" s="150"/>
      <c r="P936" s="6"/>
      <c r="Q936" s="152"/>
      <c r="R936" s="6"/>
      <c r="S936" s="150"/>
      <c r="T936" s="6"/>
    </row>
    <row r="937" spans="1:20" ht="22.5" outlineLevel="2">
      <c r="A937" s="63">
        <f t="shared" si="16"/>
        <v>0</v>
      </c>
      <c r="B937" s="67" t="s">
        <v>4681</v>
      </c>
      <c r="C937" s="74" t="s">
        <v>4682</v>
      </c>
      <c r="D937" s="65" t="s">
        <v>2288</v>
      </c>
      <c r="E937" s="53"/>
      <c r="F937" s="66">
        <v>450</v>
      </c>
      <c r="G937" s="66"/>
      <c r="H937" s="62">
        <f>IF(F937="","",IF(AND(G937="Руб.",$J$10=1),F937/#REF!,IF(G937="Руб.",F937,F937*$J$12)))</f>
        <v>450</v>
      </c>
      <c r="I937" s="54" t="s">
        <v>1361</v>
      </c>
      <c r="L937" s="6"/>
      <c r="M937" s="152"/>
      <c r="N937" s="151"/>
      <c r="O937" s="150"/>
      <c r="P937" s="6"/>
      <c r="Q937" s="152"/>
      <c r="R937" s="6"/>
      <c r="S937" s="150"/>
      <c r="T937" s="6"/>
    </row>
    <row r="938" spans="1:20" ht="12.75" outlineLevel="2">
      <c r="A938" s="63">
        <f t="shared" si="16"/>
        <v>0</v>
      </c>
      <c r="B938" s="67" t="s">
        <v>4683</v>
      </c>
      <c r="C938" s="61" t="s">
        <v>4684</v>
      </c>
      <c r="D938" s="65" t="s">
        <v>2288</v>
      </c>
      <c r="E938" s="53"/>
      <c r="F938" s="66">
        <v>200</v>
      </c>
      <c r="G938" s="66"/>
      <c r="H938" s="62">
        <f>IF(F938="","",IF(AND(G938="Руб.",$J$10=1),F938/#REF!,IF(G938="Руб.",F938,F938*$J$12)))</f>
        <v>200</v>
      </c>
      <c r="I938" s="54" t="s">
        <v>1361</v>
      </c>
      <c r="L938" s="6"/>
      <c r="M938" s="152"/>
      <c r="N938" s="151"/>
      <c r="O938" s="150"/>
      <c r="P938" s="6"/>
      <c r="Q938" s="152"/>
      <c r="R938" s="6"/>
      <c r="S938" s="150"/>
      <c r="T938" s="6"/>
    </row>
    <row r="939" spans="1:20" ht="12.75" outlineLevel="2">
      <c r="A939" s="63">
        <f t="shared" si="16"/>
        <v>0</v>
      </c>
      <c r="B939" s="67" t="s">
        <v>3906</v>
      </c>
      <c r="C939" s="61" t="s">
        <v>4685</v>
      </c>
      <c r="D939" s="65" t="s">
        <v>2288</v>
      </c>
      <c r="E939" s="53"/>
      <c r="F939" s="66">
        <v>415</v>
      </c>
      <c r="G939" s="66"/>
      <c r="H939" s="62">
        <f>IF(F939="","",IF(AND(G939="Руб.",$J$10=1),F939/#REF!,IF(G939="Руб.",F939,F939*$J$12)))</f>
        <v>415</v>
      </c>
      <c r="I939" s="54" t="s">
        <v>1361</v>
      </c>
      <c r="L939" s="6"/>
      <c r="M939" s="152"/>
      <c r="N939" s="151"/>
      <c r="O939" s="150"/>
      <c r="P939" s="6"/>
      <c r="Q939" s="152"/>
      <c r="R939" s="6"/>
      <c r="S939" s="150"/>
      <c r="T939" s="6"/>
    </row>
    <row r="940" spans="1:20" ht="12.75" outlineLevel="2">
      <c r="A940" s="63">
        <f t="shared" si="16"/>
        <v>0</v>
      </c>
      <c r="B940" s="67" t="s">
        <v>3905</v>
      </c>
      <c r="C940" s="61" t="s">
        <v>4685</v>
      </c>
      <c r="D940" s="65" t="s">
        <v>2288</v>
      </c>
      <c r="E940" s="53"/>
      <c r="F940" s="66">
        <v>415</v>
      </c>
      <c r="G940" s="66"/>
      <c r="H940" s="62">
        <f>IF(F940="","",IF(AND(G940="Руб.",$J$10=1),F940/#REF!,IF(G940="Руб.",F940,F940*$J$12)))</f>
        <v>415</v>
      </c>
      <c r="I940" s="54" t="s">
        <v>1361</v>
      </c>
      <c r="L940" s="6"/>
      <c r="M940" s="152"/>
      <c r="N940" s="151"/>
      <c r="O940" s="150"/>
      <c r="P940" s="6"/>
      <c r="Q940" s="152"/>
      <c r="R940" s="6"/>
      <c r="S940" s="150"/>
      <c r="T940" s="6"/>
    </row>
    <row r="941" spans="1:20" ht="22.5" outlineLevel="2">
      <c r="A941" s="63">
        <f t="shared" si="16"/>
        <v>0</v>
      </c>
      <c r="B941" s="67" t="s">
        <v>4686</v>
      </c>
      <c r="C941" s="77" t="s">
        <v>2064</v>
      </c>
      <c r="D941" s="65" t="s">
        <v>2288</v>
      </c>
      <c r="E941" s="53"/>
      <c r="F941" s="66">
        <v>670</v>
      </c>
      <c r="G941" s="66"/>
      <c r="H941" s="62">
        <f>IF(F941="","",IF(AND(G941="Руб.",$J$10=1),F941/#REF!,IF(G941="Руб.",F941,F941*$J$12)))</f>
        <v>670</v>
      </c>
      <c r="I941" s="54" t="s">
        <v>1361</v>
      </c>
      <c r="L941" s="6"/>
      <c r="M941" s="152"/>
      <c r="N941" s="151"/>
      <c r="O941" s="150"/>
      <c r="P941" s="6"/>
      <c r="Q941" s="152"/>
      <c r="R941" s="6"/>
      <c r="S941" s="150"/>
      <c r="T941" s="6"/>
    </row>
    <row r="942" spans="1:20" ht="22.5" outlineLevel="2">
      <c r="A942" s="63">
        <f t="shared" si="16"/>
        <v>0</v>
      </c>
      <c r="B942" s="67" t="s">
        <v>2065</v>
      </c>
      <c r="C942" s="77" t="s">
        <v>2066</v>
      </c>
      <c r="D942" s="65" t="s">
        <v>2288</v>
      </c>
      <c r="E942" s="53"/>
      <c r="F942" s="66">
        <v>173</v>
      </c>
      <c r="G942" s="66"/>
      <c r="H942" s="62">
        <f>IF(F942="","",IF(AND(G942="Руб.",$J$10=1),F942/#REF!,IF(G942="Руб.",F942,F942*$J$12)))</f>
        <v>173</v>
      </c>
      <c r="I942" s="54" t="s">
        <v>1361</v>
      </c>
      <c r="L942" s="6"/>
      <c r="M942" s="152"/>
      <c r="N942" s="151"/>
      <c r="O942" s="150"/>
      <c r="P942" s="6"/>
      <c r="Q942" s="152"/>
      <c r="R942" s="6"/>
      <c r="S942" s="150"/>
      <c r="T942" s="6"/>
    </row>
    <row r="943" spans="1:20" ht="22.5" outlineLevel="2">
      <c r="A943" s="63">
        <f t="shared" si="16"/>
        <v>0</v>
      </c>
      <c r="B943" s="67" t="s">
        <v>2067</v>
      </c>
      <c r="C943" s="77" t="s">
        <v>2068</v>
      </c>
      <c r="D943" s="65" t="s">
        <v>2288</v>
      </c>
      <c r="E943" s="53"/>
      <c r="F943" s="66">
        <v>350</v>
      </c>
      <c r="G943" s="66"/>
      <c r="H943" s="62">
        <f>IF(F943="","",IF(AND(G943="Руб.",$J$10=1),F943/#REF!,IF(G943="Руб.",F943,F943*$J$12)))</f>
        <v>350</v>
      </c>
      <c r="I943" s="54" t="s">
        <v>1361</v>
      </c>
      <c r="L943" s="6"/>
      <c r="M943" s="152"/>
      <c r="N943" s="151"/>
      <c r="O943" s="150"/>
      <c r="P943" s="6"/>
      <c r="Q943" s="152"/>
      <c r="R943" s="6"/>
      <c r="S943" s="150"/>
      <c r="T943" s="6"/>
    </row>
    <row r="944" spans="1:20" s="41" customFormat="1" ht="12.75" outlineLevel="1">
      <c r="A944" s="63">
        <f t="shared" si="16"/>
        <v>0</v>
      </c>
      <c r="B944" s="70"/>
      <c r="C944" s="42" t="s">
        <v>3671</v>
      </c>
      <c r="D944" s="109"/>
      <c r="E944" s="112" t="str">
        <f>IF(SUM(E945:E998)=0,"",0)</f>
        <v/>
      </c>
      <c r="F944" s="70" t="s">
        <v>2274</v>
      </c>
      <c r="G944" s="70"/>
      <c r="H944" s="62" t="str">
        <f>IF(F944="","",IF(AND(G944="Руб.",$J$10=1),F944/#REF!,IF(G944="Руб.",F944,F944*$J$12)))</f>
        <v/>
      </c>
      <c r="I944" s="71"/>
      <c r="L944" s="6"/>
      <c r="M944" s="152"/>
      <c r="N944" s="151"/>
      <c r="O944" s="150"/>
      <c r="P944" s="6"/>
      <c r="Q944" s="152"/>
      <c r="R944" s="6"/>
      <c r="S944" s="150"/>
      <c r="T944" s="6"/>
    </row>
    <row r="945" spans="1:20" s="41" customFormat="1" ht="12.75" outlineLevel="2" collapsed="1">
      <c r="A945" s="63">
        <f t="shared" si="16"/>
        <v>0</v>
      </c>
      <c r="B945" s="70"/>
      <c r="C945" s="115" t="s">
        <v>111</v>
      </c>
      <c r="D945" s="70"/>
      <c r="E945" s="70"/>
      <c r="F945" s="70" t="s">
        <v>2274</v>
      </c>
      <c r="G945" s="70"/>
      <c r="H945" s="62" t="str">
        <f>IF(F945="","",IF(AND(G945="Руб.",$J$10=1),F945/#REF!,IF(G945="Руб.",F945,F945*$J$12)))</f>
        <v/>
      </c>
      <c r="I945" s="71"/>
      <c r="L945" s="6"/>
      <c r="M945" s="152"/>
      <c r="N945" s="151"/>
      <c r="O945" s="150"/>
      <c r="P945" s="6"/>
      <c r="Q945" s="152"/>
      <c r="R945" s="6"/>
      <c r="S945" s="150"/>
      <c r="T945" s="6"/>
    </row>
    <row r="946" spans="1:20" s="41" customFormat="1" ht="12.75" hidden="1" outlineLevel="3">
      <c r="A946" s="63">
        <f t="shared" si="16"/>
        <v>0</v>
      </c>
      <c r="B946" s="69" t="s">
        <v>1955</v>
      </c>
      <c r="C946" s="116" t="s">
        <v>4570</v>
      </c>
      <c r="D946" s="69" t="s">
        <v>2273</v>
      </c>
      <c r="E946" s="69"/>
      <c r="F946" s="69">
        <v>68</v>
      </c>
      <c r="G946" s="69"/>
      <c r="H946" s="62">
        <f>IF(F946="","",IF(AND(G946="Руб.",$J$10=1),F946/#REF!,IF(G946="Руб.",F946,F946*$J$12)))</f>
        <v>68</v>
      </c>
      <c r="I946" s="71" t="s">
        <v>1362</v>
      </c>
      <c r="L946" s="6"/>
      <c r="M946" s="152"/>
      <c r="N946" s="151"/>
      <c r="O946" s="150"/>
      <c r="P946" s="6"/>
      <c r="Q946" s="152"/>
      <c r="R946" s="6"/>
      <c r="S946" s="150"/>
      <c r="T946" s="6"/>
    </row>
    <row r="947" spans="1:20" s="41" customFormat="1" ht="12.75" outlineLevel="2" collapsed="1">
      <c r="A947" s="63">
        <f t="shared" si="16"/>
        <v>0</v>
      </c>
      <c r="B947" s="70"/>
      <c r="C947" s="115" t="s">
        <v>4571</v>
      </c>
      <c r="D947" s="70"/>
      <c r="E947" s="70"/>
      <c r="F947" s="70" t="s">
        <v>2274</v>
      </c>
      <c r="G947" s="70"/>
      <c r="H947" s="62" t="str">
        <f>IF(F947="","",IF(AND(G947="Руб.",$J$10=1),F947/#REF!,IF(G947="Руб.",F947,F947*$J$12)))</f>
        <v/>
      </c>
      <c r="I947" s="71"/>
      <c r="L947" s="6"/>
      <c r="M947" s="152"/>
      <c r="N947" s="151"/>
      <c r="O947" s="150"/>
      <c r="P947" s="6"/>
      <c r="Q947" s="152"/>
      <c r="R947" s="6"/>
      <c r="S947" s="150"/>
      <c r="T947" s="6"/>
    </row>
    <row r="948" spans="1:20" s="41" customFormat="1" ht="12.75" hidden="1" outlineLevel="3">
      <c r="A948" s="63">
        <f t="shared" si="16"/>
        <v>0</v>
      </c>
      <c r="B948" s="69"/>
      <c r="C948" s="116" t="s">
        <v>4572</v>
      </c>
      <c r="D948" s="69" t="s">
        <v>2273</v>
      </c>
      <c r="E948" s="69"/>
      <c r="F948" s="69">
        <v>342.24</v>
      </c>
      <c r="G948" s="69"/>
      <c r="H948" s="62">
        <f>IF(F948="","",IF(AND(G948="Руб.",$J$10=1),F948/#REF!,IF(G948="Руб.",F948,F948*$J$12)))</f>
        <v>342.24</v>
      </c>
      <c r="I948" s="71" t="s">
        <v>1362</v>
      </c>
      <c r="L948" s="6"/>
      <c r="M948" s="152"/>
      <c r="N948" s="151"/>
      <c r="O948" s="150"/>
      <c r="P948" s="6"/>
      <c r="Q948" s="152"/>
      <c r="R948" s="6"/>
      <c r="S948" s="150"/>
      <c r="T948" s="6"/>
    </row>
    <row r="949" spans="1:20" s="41" customFormat="1" ht="12.75" hidden="1" outlineLevel="3">
      <c r="A949" s="63">
        <f t="shared" si="16"/>
        <v>0</v>
      </c>
      <c r="B949" s="69"/>
      <c r="C949" s="116" t="s">
        <v>4573</v>
      </c>
      <c r="D949" s="69" t="s">
        <v>2273</v>
      </c>
      <c r="E949" s="69"/>
      <c r="F949" s="69">
        <v>386.97</v>
      </c>
      <c r="G949" s="69"/>
      <c r="H949" s="62">
        <f>IF(F949="","",IF(AND(G949="Руб.",$J$10=1),F949/#REF!,IF(G949="Руб.",F949,F949*$J$12)))</f>
        <v>386.97</v>
      </c>
      <c r="I949" s="71" t="s">
        <v>1362</v>
      </c>
      <c r="L949" s="6"/>
      <c r="M949" s="152"/>
      <c r="N949" s="151"/>
      <c r="O949" s="150"/>
      <c r="P949" s="6"/>
      <c r="Q949" s="152"/>
      <c r="R949" s="6"/>
      <c r="S949" s="150"/>
      <c r="T949" s="6"/>
    </row>
    <row r="950" spans="1:20" s="41" customFormat="1" ht="12.75" hidden="1" outlineLevel="3">
      <c r="A950" s="63">
        <f t="shared" si="16"/>
        <v>0</v>
      </c>
      <c r="B950" s="69"/>
      <c r="C950" s="116" t="s">
        <v>4574</v>
      </c>
      <c r="D950" s="69" t="s">
        <v>2273</v>
      </c>
      <c r="E950" s="69"/>
      <c r="F950" s="69">
        <v>411.58</v>
      </c>
      <c r="G950" s="69"/>
      <c r="H950" s="62">
        <f>IF(F950="","",IF(AND(G950="Руб.",$J$10=1),F950/#REF!,IF(G950="Руб.",F950,F950*$J$12)))</f>
        <v>411.58</v>
      </c>
      <c r="I950" s="71" t="s">
        <v>1362</v>
      </c>
      <c r="L950" s="6"/>
      <c r="M950" s="152"/>
      <c r="N950" s="151"/>
      <c r="O950" s="150"/>
      <c r="P950" s="6"/>
      <c r="Q950" s="152"/>
      <c r="R950" s="6"/>
      <c r="S950" s="150"/>
      <c r="T950" s="6"/>
    </row>
    <row r="951" spans="1:20" s="41" customFormat="1" ht="12.75" hidden="1" outlineLevel="3">
      <c r="A951" s="63">
        <f t="shared" si="16"/>
        <v>0</v>
      </c>
      <c r="B951" s="69"/>
      <c r="C951" s="116" t="s">
        <v>4575</v>
      </c>
      <c r="D951" s="69" t="s">
        <v>2273</v>
      </c>
      <c r="E951" s="69"/>
      <c r="F951" s="69">
        <v>447.36</v>
      </c>
      <c r="G951" s="69"/>
      <c r="H951" s="62">
        <f>IF(F951="","",IF(AND(G951="Руб.",$J$10=1),F951/#REF!,IF(G951="Руб.",F951,F951*$J$12)))</f>
        <v>447.36</v>
      </c>
      <c r="I951" s="71" t="s">
        <v>1362</v>
      </c>
      <c r="L951" s="6"/>
      <c r="M951" s="152"/>
      <c r="N951" s="151"/>
      <c r="O951" s="150"/>
      <c r="P951" s="6"/>
      <c r="Q951" s="152"/>
      <c r="R951" s="6"/>
      <c r="S951" s="150"/>
      <c r="T951" s="6"/>
    </row>
    <row r="952" spans="1:20" s="41" customFormat="1" ht="22.5" hidden="1" outlineLevel="3">
      <c r="A952" s="63">
        <f t="shared" si="16"/>
        <v>0</v>
      </c>
      <c r="B952" s="69" t="s">
        <v>1956</v>
      </c>
      <c r="C952" s="116" t="s">
        <v>4576</v>
      </c>
      <c r="D952" s="69" t="s">
        <v>2273</v>
      </c>
      <c r="E952" s="69"/>
      <c r="F952" s="69">
        <v>96</v>
      </c>
      <c r="G952" s="69"/>
      <c r="H952" s="62">
        <f>IF(F952="","",IF(AND(G952="Руб.",$J$10=1),F952/#REF!,IF(G952="Руб.",F952,F952*$J$12)))</f>
        <v>96</v>
      </c>
      <c r="I952" s="71" t="s">
        <v>1362</v>
      </c>
      <c r="L952" s="6"/>
      <c r="M952" s="152"/>
      <c r="N952" s="151"/>
      <c r="O952" s="150"/>
      <c r="P952" s="6"/>
      <c r="Q952" s="152"/>
      <c r="R952" s="6"/>
      <c r="S952" s="150"/>
      <c r="T952" s="6"/>
    </row>
    <row r="953" spans="1:20" s="41" customFormat="1" ht="22.5" hidden="1" outlineLevel="3">
      <c r="A953" s="63">
        <f t="shared" si="16"/>
        <v>0</v>
      </c>
      <c r="B953" s="69" t="s">
        <v>1957</v>
      </c>
      <c r="C953" s="116" t="s">
        <v>4577</v>
      </c>
      <c r="D953" s="69" t="s">
        <v>2273</v>
      </c>
      <c r="E953" s="69"/>
      <c r="F953" s="69">
        <v>122</v>
      </c>
      <c r="G953" s="69"/>
      <c r="H953" s="62">
        <f>IF(F953="","",IF(AND(G953="Руб.",$J$10=1),F953/#REF!,IF(G953="Руб.",F953,F953*$J$12)))</f>
        <v>122</v>
      </c>
      <c r="I953" s="71" t="s">
        <v>1362</v>
      </c>
      <c r="L953" s="6"/>
      <c r="M953" s="152"/>
      <c r="N953" s="151"/>
      <c r="O953" s="150"/>
      <c r="P953" s="6"/>
      <c r="Q953" s="152"/>
      <c r="R953" s="6"/>
      <c r="S953" s="150"/>
      <c r="T953" s="6"/>
    </row>
    <row r="954" spans="1:20" s="41" customFormat="1" ht="22.5" hidden="1" outlineLevel="3">
      <c r="A954" s="63">
        <f t="shared" si="16"/>
        <v>0</v>
      </c>
      <c r="B954" s="69" t="s">
        <v>1958</v>
      </c>
      <c r="C954" s="116" t="s">
        <v>4578</v>
      </c>
      <c r="D954" s="69" t="s">
        <v>2273</v>
      </c>
      <c r="E954" s="69"/>
      <c r="F954" s="69">
        <v>149</v>
      </c>
      <c r="G954" s="69"/>
      <c r="H954" s="62">
        <f>IF(F954="","",IF(AND(G954="Руб.",$J$10=1),F954/#REF!,IF(G954="Руб.",F954,F954*$J$12)))</f>
        <v>149</v>
      </c>
      <c r="I954" s="71" t="s">
        <v>1362</v>
      </c>
      <c r="L954" s="6"/>
      <c r="M954" s="152"/>
      <c r="N954" s="151"/>
      <c r="O954" s="150"/>
      <c r="P954" s="6"/>
      <c r="Q954" s="152"/>
      <c r="R954" s="6"/>
      <c r="S954" s="150"/>
      <c r="T954" s="6"/>
    </row>
    <row r="955" spans="1:20" s="41" customFormat="1" ht="22.5" hidden="1" outlineLevel="3">
      <c r="A955" s="63">
        <f t="shared" si="16"/>
        <v>0</v>
      </c>
      <c r="B955" s="69" t="s">
        <v>1959</v>
      </c>
      <c r="C955" s="116" t="s">
        <v>4579</v>
      </c>
      <c r="D955" s="69" t="s">
        <v>2273</v>
      </c>
      <c r="E955" s="69"/>
      <c r="F955" s="69">
        <v>184</v>
      </c>
      <c r="G955" s="69"/>
      <c r="H955" s="62">
        <f>IF(F955="","",IF(AND(G955="Руб.",$J$10=1),F955/#REF!,IF(G955="Руб.",F955,F955*$J$12)))</f>
        <v>184</v>
      </c>
      <c r="I955" s="71" t="s">
        <v>1362</v>
      </c>
      <c r="L955" s="6"/>
      <c r="M955" s="152"/>
      <c r="N955" s="151"/>
      <c r="O955" s="150"/>
      <c r="P955" s="6"/>
      <c r="Q955" s="152"/>
      <c r="R955" s="6"/>
      <c r="S955" s="150"/>
      <c r="T955" s="6"/>
    </row>
    <row r="956" spans="1:20" s="41" customFormat="1" ht="12.75" hidden="1" outlineLevel="3">
      <c r="A956" s="63">
        <f t="shared" si="16"/>
        <v>0</v>
      </c>
      <c r="B956" s="69" t="s">
        <v>1960</v>
      </c>
      <c r="C956" s="116" t="s">
        <v>4580</v>
      </c>
      <c r="D956" s="69" t="s">
        <v>2273</v>
      </c>
      <c r="E956" s="69"/>
      <c r="F956" s="69">
        <v>218</v>
      </c>
      <c r="G956" s="69"/>
      <c r="H956" s="62">
        <f>IF(F956="","",IF(AND(G956="Руб.",$J$10=1),F956/#REF!,IF(G956="Руб.",F956,F956*$J$12)))</f>
        <v>218</v>
      </c>
      <c r="I956" s="71" t="s">
        <v>1362</v>
      </c>
      <c r="L956" s="6"/>
      <c r="M956" s="152"/>
      <c r="N956" s="151"/>
      <c r="O956" s="150"/>
      <c r="P956" s="6"/>
      <c r="Q956" s="152"/>
      <c r="R956" s="6"/>
      <c r="S956" s="150"/>
      <c r="T956" s="6"/>
    </row>
    <row r="957" spans="1:20" s="41" customFormat="1" ht="12.75" hidden="1" outlineLevel="3">
      <c r="A957" s="63">
        <f t="shared" si="16"/>
        <v>0</v>
      </c>
      <c r="B957" s="69" t="s">
        <v>1961</v>
      </c>
      <c r="C957" s="116" t="s">
        <v>4581</v>
      </c>
      <c r="D957" s="69" t="s">
        <v>2273</v>
      </c>
      <c r="E957" s="69"/>
      <c r="F957" s="69">
        <v>172</v>
      </c>
      <c r="G957" s="69"/>
      <c r="H957" s="62">
        <f>IF(F957="","",IF(AND(G957="Руб.",$J$10=1),F957/#REF!,IF(G957="Руб.",F957,F957*$J$12)))</f>
        <v>172</v>
      </c>
      <c r="I957" s="71" t="s">
        <v>1362</v>
      </c>
      <c r="L957" s="6"/>
      <c r="M957" s="152"/>
      <c r="N957" s="151"/>
      <c r="O957" s="150"/>
      <c r="P957" s="6"/>
      <c r="Q957" s="152"/>
      <c r="R957" s="6"/>
      <c r="S957" s="150"/>
      <c r="T957" s="6"/>
    </row>
    <row r="958" spans="1:20" s="41" customFormat="1" ht="12.75" hidden="1" outlineLevel="3">
      <c r="A958" s="63">
        <f t="shared" si="16"/>
        <v>0</v>
      </c>
      <c r="B958" s="69" t="s">
        <v>1962</v>
      </c>
      <c r="C958" s="116" t="s">
        <v>4582</v>
      </c>
      <c r="D958" s="69" t="s">
        <v>2273</v>
      </c>
      <c r="E958" s="69"/>
      <c r="F958" s="69">
        <v>154</v>
      </c>
      <c r="G958" s="69"/>
      <c r="H958" s="62">
        <f>IF(F958="","",IF(AND(G958="Руб.",$J$10=1),F958/#REF!,IF(G958="Руб.",F958,F958*$J$12)))</f>
        <v>154</v>
      </c>
      <c r="I958" s="71" t="s">
        <v>1362</v>
      </c>
      <c r="L958" s="6"/>
      <c r="M958" s="152"/>
      <c r="N958" s="151"/>
      <c r="O958" s="150"/>
      <c r="P958" s="6"/>
      <c r="Q958" s="152"/>
      <c r="R958" s="6"/>
      <c r="S958" s="150"/>
      <c r="T958" s="6"/>
    </row>
    <row r="959" spans="1:20" s="41" customFormat="1" ht="12.75" hidden="1" outlineLevel="3">
      <c r="A959" s="63">
        <f t="shared" si="16"/>
        <v>0</v>
      </c>
      <c r="B959" s="69" t="s">
        <v>1963</v>
      </c>
      <c r="C959" s="116" t="s">
        <v>4583</v>
      </c>
      <c r="D959" s="69" t="s">
        <v>2273</v>
      </c>
      <c r="E959" s="69"/>
      <c r="F959" s="69">
        <v>150</v>
      </c>
      <c r="G959" s="69"/>
      <c r="H959" s="62">
        <f>IF(F959="","",IF(AND(G959="Руб.",$J$10=1),F959/#REF!,IF(G959="Руб.",F959,F959*$J$12)))</f>
        <v>150</v>
      </c>
      <c r="I959" s="71" t="s">
        <v>1362</v>
      </c>
      <c r="L959" s="6"/>
      <c r="M959" s="152"/>
      <c r="N959" s="151"/>
      <c r="O959" s="150"/>
      <c r="P959" s="6"/>
      <c r="Q959" s="152"/>
      <c r="R959" s="6"/>
      <c r="S959" s="150"/>
      <c r="T959" s="6"/>
    </row>
    <row r="960" spans="1:20" s="41" customFormat="1" ht="12.75" outlineLevel="2" collapsed="1">
      <c r="A960" s="63">
        <f t="shared" si="16"/>
        <v>0</v>
      </c>
      <c r="B960" s="70"/>
      <c r="C960" s="115" t="s">
        <v>4584</v>
      </c>
      <c r="D960" s="70"/>
      <c r="E960" s="70"/>
      <c r="F960" s="70" t="s">
        <v>2274</v>
      </c>
      <c r="G960" s="70"/>
      <c r="H960" s="62" t="str">
        <f>IF(F960="","",IF(AND(G960="Руб.",$J$10=1),F960/#REF!,IF(G960="Руб.",F960,F960*$J$12)))</f>
        <v/>
      </c>
      <c r="I960" s="71"/>
      <c r="L960" s="6"/>
      <c r="M960" s="152"/>
      <c r="N960" s="151"/>
      <c r="O960" s="150"/>
      <c r="P960" s="6"/>
      <c r="Q960" s="152"/>
      <c r="R960" s="6"/>
      <c r="S960" s="150"/>
      <c r="T960" s="6"/>
    </row>
    <row r="961" spans="1:20" s="41" customFormat="1" ht="22.5" hidden="1" outlineLevel="3">
      <c r="A961" s="63">
        <f t="shared" si="16"/>
        <v>0</v>
      </c>
      <c r="B961" s="69" t="s">
        <v>1964</v>
      </c>
      <c r="C961" s="116" t="s">
        <v>4585</v>
      </c>
      <c r="D961" s="69" t="s">
        <v>2273</v>
      </c>
      <c r="E961" s="69"/>
      <c r="F961" s="69">
        <v>180</v>
      </c>
      <c r="G961" s="69"/>
      <c r="H961" s="62">
        <f>IF(F961="","",IF(AND(G961="Руб.",$J$10=1),F961/#REF!,IF(G961="Руб.",F961,F961*$J$12)))</f>
        <v>180</v>
      </c>
      <c r="I961" s="71" t="s">
        <v>1362</v>
      </c>
      <c r="L961" s="6"/>
      <c r="M961" s="152"/>
      <c r="N961" s="151"/>
      <c r="O961" s="150"/>
      <c r="P961" s="6"/>
      <c r="Q961" s="152"/>
      <c r="R961" s="6"/>
      <c r="S961" s="150"/>
      <c r="T961" s="6"/>
    </row>
    <row r="962" spans="1:20" s="41" customFormat="1" ht="22.5" hidden="1" outlineLevel="3">
      <c r="A962" s="63">
        <f t="shared" si="16"/>
        <v>0</v>
      </c>
      <c r="B962" s="69" t="s">
        <v>1965</v>
      </c>
      <c r="C962" s="116" t="s">
        <v>4586</v>
      </c>
      <c r="D962" s="69" t="s">
        <v>2273</v>
      </c>
      <c r="E962" s="69"/>
      <c r="F962" s="69">
        <v>197</v>
      </c>
      <c r="G962" s="69"/>
      <c r="H962" s="62">
        <f>IF(F962="","",IF(AND(G962="Руб.",$J$10=1),F962/#REF!,IF(G962="Руб.",F962,F962*$J$12)))</f>
        <v>197</v>
      </c>
      <c r="I962" s="71" t="s">
        <v>1362</v>
      </c>
      <c r="L962" s="6"/>
      <c r="M962" s="152"/>
      <c r="N962" s="151"/>
      <c r="O962" s="150"/>
      <c r="P962" s="6"/>
      <c r="Q962" s="152"/>
      <c r="R962" s="6"/>
      <c r="S962" s="150"/>
      <c r="T962" s="6"/>
    </row>
    <row r="963" spans="1:20" s="41" customFormat="1" ht="22.5" hidden="1" outlineLevel="3">
      <c r="A963" s="63">
        <f t="shared" si="16"/>
        <v>0</v>
      </c>
      <c r="B963" s="69" t="s">
        <v>1966</v>
      </c>
      <c r="C963" s="116" t="s">
        <v>4587</v>
      </c>
      <c r="D963" s="69" t="s">
        <v>2273</v>
      </c>
      <c r="E963" s="69"/>
      <c r="F963" s="69">
        <v>224</v>
      </c>
      <c r="G963" s="69"/>
      <c r="H963" s="62">
        <f>IF(F963="","",IF(AND(G963="Руб.",$J$10=1),F963/#REF!,IF(G963="Руб.",F963,F963*$J$12)))</f>
        <v>224</v>
      </c>
      <c r="I963" s="71" t="s">
        <v>1362</v>
      </c>
      <c r="L963" s="6"/>
      <c r="M963" s="152"/>
      <c r="N963" s="151"/>
      <c r="O963" s="150"/>
      <c r="P963" s="6"/>
      <c r="Q963" s="152"/>
      <c r="R963" s="6"/>
      <c r="S963" s="150"/>
      <c r="T963" s="6"/>
    </row>
    <row r="964" spans="1:20" s="41" customFormat="1" ht="22.5" hidden="1" outlineLevel="3">
      <c r="A964" s="63">
        <f t="shared" si="16"/>
        <v>0</v>
      </c>
      <c r="B964" s="69" t="s">
        <v>1967</v>
      </c>
      <c r="C964" s="116" t="s">
        <v>4588</v>
      </c>
      <c r="D964" s="69" t="s">
        <v>2273</v>
      </c>
      <c r="E964" s="69"/>
      <c r="F964" s="69">
        <v>257</v>
      </c>
      <c r="G964" s="69"/>
      <c r="H964" s="62">
        <f>IF(F964="","",IF(AND(G964="Руб.",$J$10=1),F964/#REF!,IF(G964="Руб.",F964,F964*$J$12)))</f>
        <v>257</v>
      </c>
      <c r="I964" s="71" t="s">
        <v>1362</v>
      </c>
      <c r="L964" s="6"/>
      <c r="M964" s="152"/>
      <c r="N964" s="151"/>
      <c r="O964" s="150"/>
      <c r="P964" s="6"/>
      <c r="Q964" s="152"/>
      <c r="R964" s="6"/>
      <c r="S964" s="150"/>
      <c r="T964" s="6"/>
    </row>
    <row r="965" spans="1:20" s="41" customFormat="1" ht="12.75" outlineLevel="2" collapsed="1">
      <c r="A965" s="63">
        <f t="shared" si="16"/>
        <v>0</v>
      </c>
      <c r="B965" s="70"/>
      <c r="C965" s="115" t="s">
        <v>4589</v>
      </c>
      <c r="D965" s="70"/>
      <c r="E965" s="70"/>
      <c r="F965" s="70" t="s">
        <v>2274</v>
      </c>
      <c r="G965" s="70"/>
      <c r="H965" s="62" t="str">
        <f>IF(F965="","",IF(AND(G965="Руб.",$J$10=1),F965/#REF!,IF(G965="Руб.",F965,F965*$J$12)))</f>
        <v/>
      </c>
      <c r="I965" s="71"/>
      <c r="L965" s="6"/>
      <c r="M965" s="152"/>
      <c r="N965" s="151"/>
      <c r="O965" s="150"/>
      <c r="P965" s="6"/>
      <c r="Q965" s="152"/>
      <c r="R965" s="6"/>
      <c r="S965" s="150"/>
      <c r="T965" s="6"/>
    </row>
    <row r="966" spans="1:20" s="41" customFormat="1" ht="22.5" hidden="1" outlineLevel="3">
      <c r="A966" s="63">
        <f t="shared" si="16"/>
        <v>0</v>
      </c>
      <c r="B966" s="69" t="s">
        <v>3655</v>
      </c>
      <c r="C966" s="116" t="s">
        <v>4590</v>
      </c>
      <c r="D966" s="69" t="s">
        <v>2273</v>
      </c>
      <c r="E966" s="69"/>
      <c r="F966" s="69">
        <v>184</v>
      </c>
      <c r="G966" s="69"/>
      <c r="H966" s="62">
        <f>IF(F966="","",IF(AND(G966="Руб.",$J$10=1),F966/#REF!,IF(G966="Руб.",F966,F966*$J$12)))</f>
        <v>184</v>
      </c>
      <c r="I966" s="71" t="s">
        <v>1362</v>
      </c>
      <c r="L966" s="6"/>
      <c r="M966" s="152"/>
      <c r="N966" s="151"/>
      <c r="O966" s="150"/>
      <c r="P966" s="6"/>
      <c r="Q966" s="152"/>
      <c r="R966" s="6"/>
      <c r="S966" s="150"/>
      <c r="T966" s="6"/>
    </row>
    <row r="967" spans="1:20" s="41" customFormat="1" ht="22.5" hidden="1" outlineLevel="3">
      <c r="A967" s="63">
        <f t="shared" si="16"/>
        <v>0</v>
      </c>
      <c r="B967" s="69" t="s">
        <v>3656</v>
      </c>
      <c r="C967" s="116" t="s">
        <v>4591</v>
      </c>
      <c r="D967" s="69" t="s">
        <v>2273</v>
      </c>
      <c r="E967" s="69"/>
      <c r="F967" s="69">
        <v>210</v>
      </c>
      <c r="G967" s="69"/>
      <c r="H967" s="62">
        <f>IF(F967="","",IF(AND(G967="Руб.",$J$10=1),F967/#REF!,IF(G967="Руб.",F967,F967*$J$12)))</f>
        <v>210</v>
      </c>
      <c r="I967" s="71" t="s">
        <v>1362</v>
      </c>
      <c r="L967" s="6"/>
      <c r="M967" s="152"/>
      <c r="N967" s="151"/>
      <c r="O967" s="150"/>
      <c r="P967" s="6"/>
      <c r="Q967" s="152"/>
      <c r="R967" s="6"/>
      <c r="S967" s="150"/>
      <c r="T967" s="6"/>
    </row>
    <row r="968" spans="1:20" s="41" customFormat="1" ht="22.5" hidden="1" outlineLevel="3">
      <c r="A968" s="63">
        <f t="shared" si="16"/>
        <v>0</v>
      </c>
      <c r="B968" s="69" t="s">
        <v>3657</v>
      </c>
      <c r="C968" s="116" t="s">
        <v>4592</v>
      </c>
      <c r="D968" s="69" t="s">
        <v>2273</v>
      </c>
      <c r="E968" s="69"/>
      <c r="F968" s="69">
        <v>237</v>
      </c>
      <c r="G968" s="69"/>
      <c r="H968" s="62">
        <f>IF(F968="","",IF(AND(G968="Руб.",$J$10=1),F968/#REF!,IF(G968="Руб.",F968,F968*$J$12)))</f>
        <v>237</v>
      </c>
      <c r="I968" s="71" t="s">
        <v>1362</v>
      </c>
      <c r="L968" s="6"/>
      <c r="M968" s="152"/>
      <c r="N968" s="151"/>
      <c r="O968" s="150"/>
      <c r="P968" s="6"/>
      <c r="Q968" s="152"/>
      <c r="R968" s="6"/>
      <c r="S968" s="150"/>
      <c r="T968" s="6"/>
    </row>
    <row r="969" spans="1:20" s="41" customFormat="1" ht="22.5" hidden="1" outlineLevel="3">
      <c r="A969" s="63">
        <f t="shared" si="16"/>
        <v>0</v>
      </c>
      <c r="B969" s="69" t="s">
        <v>3658</v>
      </c>
      <c r="C969" s="116" t="s">
        <v>4593</v>
      </c>
      <c r="D969" s="69" t="s">
        <v>2273</v>
      </c>
      <c r="E969" s="69"/>
      <c r="F969" s="69">
        <v>265</v>
      </c>
      <c r="G969" s="69"/>
      <c r="H969" s="62">
        <f>IF(F969="","",IF(AND(G969="Руб.",$J$10=1),F969/#REF!,IF(G969="Руб.",F969,F969*$J$12)))</f>
        <v>265</v>
      </c>
      <c r="I969" s="71" t="s">
        <v>1362</v>
      </c>
      <c r="L969" s="6"/>
      <c r="M969" s="152"/>
      <c r="N969" s="151"/>
      <c r="O969" s="150"/>
      <c r="P969" s="6"/>
      <c r="Q969" s="152"/>
      <c r="R969" s="6"/>
      <c r="S969" s="150"/>
      <c r="T969" s="6"/>
    </row>
    <row r="970" spans="1:20" s="41" customFormat="1" ht="12.75" outlineLevel="2" collapsed="1">
      <c r="A970" s="63">
        <f t="shared" si="16"/>
        <v>0</v>
      </c>
      <c r="B970" s="70"/>
      <c r="C970" s="115" t="s">
        <v>112</v>
      </c>
      <c r="D970" s="70"/>
      <c r="E970" s="70"/>
      <c r="F970" s="70" t="s">
        <v>2274</v>
      </c>
      <c r="G970" s="70"/>
      <c r="H970" s="62" t="str">
        <f>IF(F970="","",IF(AND(G970="Руб.",$J$10=1),F970/#REF!,IF(G970="Руб.",F970,F970*$J$12)))</f>
        <v/>
      </c>
      <c r="I970" s="71"/>
      <c r="L970" s="6"/>
      <c r="M970" s="152"/>
      <c r="N970" s="151"/>
      <c r="O970" s="150"/>
      <c r="P970" s="6"/>
      <c r="Q970" s="152"/>
      <c r="R970" s="6"/>
      <c r="S970" s="150"/>
      <c r="T970" s="6"/>
    </row>
    <row r="971" spans="1:20" s="41" customFormat="1" ht="22.5" hidden="1" outlineLevel="3">
      <c r="A971" s="63">
        <f t="shared" si="16"/>
        <v>0</v>
      </c>
      <c r="B971" s="69" t="s">
        <v>113</v>
      </c>
      <c r="C971" s="116" t="s">
        <v>114</v>
      </c>
      <c r="D971" s="69" t="s">
        <v>2273</v>
      </c>
      <c r="E971" s="69"/>
      <c r="F971" s="69">
        <v>270</v>
      </c>
      <c r="G971" s="69"/>
      <c r="H971" s="62">
        <f>IF(F971="","",IF(AND(G971="Руб.",$J$10=1),F971/#REF!,IF(G971="Руб.",F971,F971*$J$12)))</f>
        <v>270</v>
      </c>
      <c r="I971" s="71" t="s">
        <v>1362</v>
      </c>
      <c r="L971" s="6"/>
      <c r="M971" s="152"/>
      <c r="N971" s="151"/>
      <c r="O971" s="150"/>
      <c r="P971" s="6"/>
      <c r="Q971" s="152"/>
      <c r="R971" s="6"/>
      <c r="S971" s="150"/>
      <c r="T971" s="6"/>
    </row>
    <row r="972" spans="1:20" s="41" customFormat="1" ht="22.5" hidden="1" outlineLevel="3">
      <c r="A972" s="63">
        <f t="shared" si="16"/>
        <v>0</v>
      </c>
      <c r="B972" s="69" t="s">
        <v>115</v>
      </c>
      <c r="C972" s="116" t="s">
        <v>116</v>
      </c>
      <c r="D972" s="69" t="s">
        <v>2273</v>
      </c>
      <c r="E972" s="69"/>
      <c r="F972" s="69">
        <v>304</v>
      </c>
      <c r="G972" s="69"/>
      <c r="H972" s="62">
        <f>IF(F972="","",IF(AND(G972="Руб.",$J$10=1),F972/#REF!,IF(G972="Руб.",F972,F972*$J$12)))</f>
        <v>304</v>
      </c>
      <c r="I972" s="71" t="s">
        <v>1362</v>
      </c>
      <c r="L972" s="6"/>
      <c r="M972" s="152"/>
      <c r="N972" s="151"/>
      <c r="O972" s="150"/>
      <c r="P972" s="6"/>
      <c r="Q972" s="152"/>
      <c r="R972" s="6"/>
      <c r="S972" s="150"/>
      <c r="T972" s="6"/>
    </row>
    <row r="973" spans="1:20" s="41" customFormat="1" ht="22.5" hidden="1" outlineLevel="3">
      <c r="A973" s="63">
        <f t="shared" si="16"/>
        <v>0</v>
      </c>
      <c r="B973" s="69" t="s">
        <v>117</v>
      </c>
      <c r="C973" s="116" t="s">
        <v>118</v>
      </c>
      <c r="D973" s="69" t="s">
        <v>2273</v>
      </c>
      <c r="E973" s="69"/>
      <c r="F973" s="69">
        <v>342</v>
      </c>
      <c r="G973" s="69"/>
      <c r="H973" s="62">
        <f>IF(F973="","",IF(AND(G973="Руб.",$J$10=1),F973/#REF!,IF(G973="Руб.",F973,F973*$J$12)))</f>
        <v>342</v>
      </c>
      <c r="I973" s="71" t="s">
        <v>1362</v>
      </c>
      <c r="L973" s="6"/>
      <c r="M973" s="152"/>
      <c r="N973" s="151"/>
      <c r="O973" s="150"/>
      <c r="P973" s="6"/>
      <c r="Q973" s="152"/>
      <c r="R973" s="6"/>
      <c r="S973" s="150"/>
      <c r="T973" s="6"/>
    </row>
    <row r="974" spans="1:20" s="41" customFormat="1" ht="22.5" hidden="1" outlineLevel="3">
      <c r="A974" s="63">
        <f t="shared" si="16"/>
        <v>0</v>
      </c>
      <c r="B974" s="69" t="s">
        <v>119</v>
      </c>
      <c r="C974" s="116" t="s">
        <v>120</v>
      </c>
      <c r="D974" s="69" t="s">
        <v>2273</v>
      </c>
      <c r="E974" s="69"/>
      <c r="F974" s="69">
        <v>375</v>
      </c>
      <c r="G974" s="69"/>
      <c r="H974" s="62">
        <f>IF(F974="","",IF(AND(G974="Руб.",$J$10=1),F974/#REF!,IF(G974="Руб.",F974,F974*$J$12)))</f>
        <v>375</v>
      </c>
      <c r="I974" s="71" t="s">
        <v>1362</v>
      </c>
      <c r="L974" s="6"/>
      <c r="M974" s="152"/>
      <c r="N974" s="151"/>
      <c r="O974" s="150"/>
      <c r="P974" s="6"/>
      <c r="Q974" s="152"/>
      <c r="R974" s="6"/>
      <c r="S974" s="150"/>
      <c r="T974" s="6"/>
    </row>
    <row r="975" spans="1:20" s="41" customFormat="1" ht="12.75" outlineLevel="2" collapsed="1">
      <c r="A975" s="63">
        <f t="shared" si="16"/>
        <v>0</v>
      </c>
      <c r="B975" s="70"/>
      <c r="C975" s="115" t="s">
        <v>1940</v>
      </c>
      <c r="D975" s="70"/>
      <c r="E975" s="70"/>
      <c r="F975" s="70" t="s">
        <v>2274</v>
      </c>
      <c r="G975" s="70"/>
      <c r="H975" s="62" t="str">
        <f>IF(F975="","",IF(AND(G975="Руб.",$J$10=1),F975/#REF!,IF(G975="Руб.",F975,F975*$J$12)))</f>
        <v/>
      </c>
      <c r="I975" s="71"/>
      <c r="L975" s="6"/>
      <c r="M975" s="152"/>
      <c r="N975" s="151"/>
      <c r="O975" s="150"/>
      <c r="P975" s="6"/>
      <c r="Q975" s="152"/>
      <c r="R975" s="6"/>
      <c r="S975" s="150"/>
      <c r="T975" s="6"/>
    </row>
    <row r="976" spans="1:20" s="41" customFormat="1" ht="22.5" hidden="1" outlineLevel="3">
      <c r="A976" s="63">
        <f t="shared" si="16"/>
        <v>0</v>
      </c>
      <c r="B976" s="69" t="s">
        <v>3659</v>
      </c>
      <c r="C976" s="116" t="s">
        <v>1941</v>
      </c>
      <c r="D976" s="69" t="s">
        <v>2273</v>
      </c>
      <c r="E976" s="69"/>
      <c r="F976" s="69">
        <v>175</v>
      </c>
      <c r="G976" s="69"/>
      <c r="H976" s="62">
        <f>IF(F976="","",IF(AND(G976="Руб.",$J$10=1),F976/#REF!,IF(G976="Руб.",F976,F976*$J$12)))</f>
        <v>175</v>
      </c>
      <c r="I976" s="71" t="s">
        <v>1362</v>
      </c>
      <c r="L976" s="6"/>
      <c r="M976" s="152"/>
      <c r="N976" s="151"/>
      <c r="O976" s="150"/>
      <c r="P976" s="6"/>
      <c r="Q976" s="152"/>
      <c r="R976" s="6"/>
      <c r="S976" s="150"/>
      <c r="T976" s="6"/>
    </row>
    <row r="977" spans="1:20" s="41" customFormat="1" ht="22.5" hidden="1" outlineLevel="3">
      <c r="A977" s="63">
        <f t="shared" si="16"/>
        <v>0</v>
      </c>
      <c r="B977" s="69" t="s">
        <v>3660</v>
      </c>
      <c r="C977" s="116" t="s">
        <v>1942</v>
      </c>
      <c r="D977" s="69" t="s">
        <v>2273</v>
      </c>
      <c r="E977" s="69"/>
      <c r="F977" s="69">
        <v>204</v>
      </c>
      <c r="G977" s="69"/>
      <c r="H977" s="62">
        <f>IF(F977="","",IF(AND(G977="Руб.",$J$10=1),F977/#REF!,IF(G977="Руб.",F977,F977*$J$12)))</f>
        <v>204</v>
      </c>
      <c r="I977" s="71" t="s">
        <v>1362</v>
      </c>
      <c r="L977" s="6"/>
      <c r="M977" s="152"/>
      <c r="N977" s="151"/>
      <c r="O977" s="150"/>
      <c r="P977" s="6"/>
      <c r="Q977" s="152"/>
      <c r="R977" s="6"/>
      <c r="S977" s="150"/>
      <c r="T977" s="6"/>
    </row>
    <row r="978" spans="1:20" s="41" customFormat="1" ht="22.5" hidden="1" outlineLevel="3">
      <c r="A978" s="63">
        <f t="shared" si="16"/>
        <v>0</v>
      </c>
      <c r="B978" s="69" t="s">
        <v>3661</v>
      </c>
      <c r="C978" s="116" t="s">
        <v>1943</v>
      </c>
      <c r="D978" s="69" t="s">
        <v>2273</v>
      </c>
      <c r="E978" s="69"/>
      <c r="F978" s="69">
        <v>220</v>
      </c>
      <c r="G978" s="69"/>
      <c r="H978" s="62">
        <f>IF(F978="","",IF(AND(G978="Руб.",$J$10=1),F978/#REF!,IF(G978="Руб.",F978,F978*$J$12)))</f>
        <v>220</v>
      </c>
      <c r="I978" s="71" t="s">
        <v>1362</v>
      </c>
      <c r="L978" s="6"/>
      <c r="M978" s="152"/>
      <c r="N978" s="151"/>
      <c r="O978" s="150"/>
      <c r="P978" s="6"/>
      <c r="Q978" s="152"/>
      <c r="R978" s="6"/>
      <c r="S978" s="150"/>
      <c r="T978" s="6"/>
    </row>
    <row r="979" spans="1:20" s="41" customFormat="1" ht="22.5" hidden="1" outlineLevel="3">
      <c r="A979" s="63">
        <f t="shared" si="16"/>
        <v>0</v>
      </c>
      <c r="B979" s="69" t="s">
        <v>3662</v>
      </c>
      <c r="C979" s="116" t="s">
        <v>1944</v>
      </c>
      <c r="D979" s="69" t="s">
        <v>2273</v>
      </c>
      <c r="E979" s="69"/>
      <c r="F979" s="69">
        <v>250</v>
      </c>
      <c r="G979" s="69"/>
      <c r="H979" s="62">
        <f>IF(F979="","",IF(AND(G979="Руб.",$J$10=1),F979/#REF!,IF(G979="Руб.",F979,F979*$J$12)))</f>
        <v>250</v>
      </c>
      <c r="I979" s="71" t="s">
        <v>1362</v>
      </c>
      <c r="L979" s="6"/>
      <c r="M979" s="152"/>
      <c r="N979" s="151"/>
      <c r="O979" s="150"/>
      <c r="P979" s="6"/>
      <c r="Q979" s="152"/>
      <c r="R979" s="6"/>
      <c r="S979" s="150"/>
      <c r="T979" s="6"/>
    </row>
    <row r="980" spans="1:20" s="41" customFormat="1" ht="12.75" outlineLevel="2" collapsed="1">
      <c r="A980" s="63">
        <f t="shared" si="16"/>
        <v>0</v>
      </c>
      <c r="B980" s="70"/>
      <c r="C980" s="115" t="s">
        <v>1945</v>
      </c>
      <c r="D980" s="70"/>
      <c r="E980" s="70"/>
      <c r="F980" s="70" t="s">
        <v>2274</v>
      </c>
      <c r="G980" s="70"/>
      <c r="H980" s="62" t="str">
        <f>IF(F980="","",IF(AND(G980="Руб.",$J$10=1),F980/#REF!,IF(G980="Руб.",F980,F980*$J$12)))</f>
        <v/>
      </c>
      <c r="I980" s="71"/>
      <c r="L980" s="6"/>
      <c r="M980" s="152"/>
      <c r="N980" s="151"/>
      <c r="O980" s="150"/>
      <c r="P980" s="6"/>
      <c r="Q980" s="152"/>
      <c r="R980" s="6"/>
      <c r="S980" s="150"/>
      <c r="T980" s="6"/>
    </row>
    <row r="981" spans="1:20" s="41" customFormat="1" ht="22.5" hidden="1" outlineLevel="3">
      <c r="A981" s="63">
        <f t="shared" si="16"/>
        <v>0</v>
      </c>
      <c r="B981" s="69" t="s">
        <v>3663</v>
      </c>
      <c r="C981" s="116" t="s">
        <v>1946</v>
      </c>
      <c r="D981" s="110" t="s">
        <v>2273</v>
      </c>
      <c r="E981" s="110"/>
      <c r="F981" s="69">
        <v>175</v>
      </c>
      <c r="G981" s="69"/>
      <c r="H981" s="62">
        <f>IF(F981="","",IF(AND(G981="Руб.",$J$10=1),F981/#REF!,IF(G981="Руб.",F981,F981*$J$12)))</f>
        <v>175</v>
      </c>
      <c r="I981" s="71" t="s">
        <v>1362</v>
      </c>
      <c r="L981" s="6"/>
      <c r="M981" s="152"/>
      <c r="N981" s="151"/>
      <c r="O981" s="150"/>
      <c r="P981" s="6"/>
      <c r="Q981" s="152"/>
      <c r="R981" s="6"/>
      <c r="S981" s="150"/>
      <c r="T981" s="6"/>
    </row>
    <row r="982" spans="1:20" s="41" customFormat="1" ht="22.5" hidden="1" outlineLevel="3">
      <c r="A982" s="63">
        <f t="shared" si="16"/>
        <v>0</v>
      </c>
      <c r="B982" s="69" t="s">
        <v>3664</v>
      </c>
      <c r="C982" s="116" t="s">
        <v>1947</v>
      </c>
      <c r="D982" s="69" t="s">
        <v>2273</v>
      </c>
      <c r="E982" s="69"/>
      <c r="F982" s="69">
        <v>214</v>
      </c>
      <c r="G982" s="69"/>
      <c r="H982" s="62">
        <f>IF(F982="","",IF(AND(G982="Руб.",$J$10=1),F982/#REF!,IF(G982="Руб.",F982,F982*$J$12)))</f>
        <v>214</v>
      </c>
      <c r="I982" s="71" t="s">
        <v>1362</v>
      </c>
      <c r="L982" s="6"/>
      <c r="M982" s="152"/>
      <c r="N982" s="151"/>
      <c r="O982" s="150"/>
      <c r="P982" s="6"/>
      <c r="Q982" s="152"/>
      <c r="R982" s="6"/>
      <c r="S982" s="150"/>
      <c r="T982" s="6"/>
    </row>
    <row r="983" spans="1:20" s="41" customFormat="1" ht="22.5" hidden="1" outlineLevel="3">
      <c r="A983" s="63">
        <f t="shared" si="16"/>
        <v>0</v>
      </c>
      <c r="B983" s="69" t="s">
        <v>3665</v>
      </c>
      <c r="C983" s="116" t="s">
        <v>1948</v>
      </c>
      <c r="D983" s="69" t="s">
        <v>2273</v>
      </c>
      <c r="E983" s="69"/>
      <c r="F983" s="69">
        <v>234</v>
      </c>
      <c r="G983" s="69"/>
      <c r="H983" s="62">
        <f>IF(F983="","",IF(AND(G983="Руб.",$J$10=1),F983/#REF!,IF(G983="Руб.",F983,F983*$J$12)))</f>
        <v>234</v>
      </c>
      <c r="I983" s="71" t="s">
        <v>1362</v>
      </c>
      <c r="L983" s="6"/>
      <c r="M983" s="152"/>
      <c r="N983" s="151"/>
      <c r="O983" s="150"/>
      <c r="P983" s="6"/>
      <c r="Q983" s="152"/>
      <c r="R983" s="6"/>
      <c r="S983" s="150"/>
      <c r="T983" s="6"/>
    </row>
    <row r="984" spans="1:20" s="41" customFormat="1" ht="22.5" hidden="1" outlineLevel="3">
      <c r="A984" s="63">
        <f t="shared" si="16"/>
        <v>0</v>
      </c>
      <c r="B984" s="69" t="s">
        <v>3666</v>
      </c>
      <c r="C984" s="116" t="s">
        <v>1949</v>
      </c>
      <c r="D984" s="69" t="s">
        <v>2273</v>
      </c>
      <c r="E984" s="69"/>
      <c r="F984" s="69">
        <v>266</v>
      </c>
      <c r="G984" s="69"/>
      <c r="H984" s="62">
        <f>IF(F984="","",IF(AND(G984="Руб.",$J$10=1),F984/#REF!,IF(G984="Руб.",F984,F984*$J$12)))</f>
        <v>266</v>
      </c>
      <c r="I984" s="71" t="s">
        <v>1362</v>
      </c>
      <c r="L984" s="6"/>
      <c r="M984" s="152"/>
      <c r="N984" s="151"/>
      <c r="O984" s="150"/>
      <c r="P984" s="6"/>
      <c r="Q984" s="152"/>
      <c r="R984" s="6"/>
      <c r="S984" s="150"/>
      <c r="T984" s="6"/>
    </row>
    <row r="985" spans="1:20" s="41" customFormat="1" ht="12.75" outlineLevel="2" collapsed="1">
      <c r="A985" s="63">
        <f t="shared" si="16"/>
        <v>0</v>
      </c>
      <c r="B985" s="70"/>
      <c r="C985" s="115" t="s">
        <v>121</v>
      </c>
      <c r="D985" s="70"/>
      <c r="E985" s="70"/>
      <c r="F985" s="70" t="s">
        <v>2274</v>
      </c>
      <c r="G985" s="70"/>
      <c r="H985" s="62" t="str">
        <f>IF(F985="","",IF(AND(G985="Руб.",$J$10=1),F985/#REF!,IF(G985="Руб.",F985,F985*$J$12)))</f>
        <v/>
      </c>
      <c r="I985" s="71"/>
      <c r="L985" s="6"/>
      <c r="M985" s="152"/>
      <c r="N985" s="151"/>
      <c r="O985" s="150"/>
      <c r="P985" s="6"/>
      <c r="Q985" s="152"/>
      <c r="R985" s="6"/>
      <c r="S985" s="150"/>
      <c r="T985" s="6"/>
    </row>
    <row r="986" spans="1:20" s="41" customFormat="1" ht="22.5" hidden="1" outlineLevel="3">
      <c r="A986" s="63">
        <f t="shared" si="16"/>
        <v>0</v>
      </c>
      <c r="B986" s="69" t="s">
        <v>122</v>
      </c>
      <c r="C986" s="116" t="s">
        <v>123</v>
      </c>
      <c r="D986" s="69" t="s">
        <v>2273</v>
      </c>
      <c r="E986" s="69"/>
      <c r="F986" s="69">
        <v>255</v>
      </c>
      <c r="G986" s="69"/>
      <c r="H986" s="62">
        <f>IF(F986="","",IF(AND(G986="Руб.",$J$10=1),F986/#REF!,IF(G986="Руб.",F986,F986*$J$12)))</f>
        <v>255</v>
      </c>
      <c r="I986" s="71" t="s">
        <v>1362</v>
      </c>
      <c r="L986" s="6"/>
      <c r="M986" s="152"/>
      <c r="N986" s="151"/>
      <c r="O986" s="150"/>
      <c r="P986" s="6"/>
      <c r="Q986" s="152"/>
      <c r="R986" s="6"/>
      <c r="S986" s="150"/>
      <c r="T986" s="6"/>
    </row>
    <row r="987" spans="1:20" s="41" customFormat="1" ht="22.5" hidden="1" outlineLevel="3">
      <c r="A987" s="63">
        <f t="shared" si="16"/>
        <v>0</v>
      </c>
      <c r="B987" s="69" t="s">
        <v>124</v>
      </c>
      <c r="C987" s="116" t="s">
        <v>125</v>
      </c>
      <c r="D987" s="69" t="s">
        <v>2273</v>
      </c>
      <c r="E987" s="69"/>
      <c r="F987" s="69">
        <v>296</v>
      </c>
      <c r="G987" s="69"/>
      <c r="H987" s="62">
        <f>IF(F987="","",IF(AND(G987="Руб.",$J$10=1),F987/#REF!,IF(G987="Руб.",F987,F987*$J$12)))</f>
        <v>296</v>
      </c>
      <c r="I987" s="71" t="s">
        <v>1362</v>
      </c>
      <c r="L987" s="6"/>
      <c r="M987" s="152"/>
      <c r="N987" s="151"/>
      <c r="O987" s="150"/>
      <c r="P987" s="6"/>
      <c r="Q987" s="152"/>
      <c r="R987" s="6"/>
      <c r="S987" s="150"/>
      <c r="T987" s="6"/>
    </row>
    <row r="988" spans="1:20" s="41" customFormat="1" ht="22.5" hidden="1" outlineLevel="3">
      <c r="A988" s="63">
        <f t="shared" si="16"/>
        <v>0</v>
      </c>
      <c r="B988" s="69" t="s">
        <v>126</v>
      </c>
      <c r="C988" s="116" t="s">
        <v>127</v>
      </c>
      <c r="D988" s="69" t="s">
        <v>2273</v>
      </c>
      <c r="E988" s="69"/>
      <c r="F988" s="69">
        <v>406</v>
      </c>
      <c r="G988" s="69"/>
      <c r="H988" s="62">
        <f>IF(F988="","",IF(AND(G988="Руб.",$J$10=1),F988/#REF!,IF(G988="Руб.",F988,F988*$J$12)))</f>
        <v>406</v>
      </c>
      <c r="I988" s="71" t="s">
        <v>1362</v>
      </c>
      <c r="L988" s="6"/>
      <c r="M988" s="152"/>
      <c r="N988" s="151"/>
      <c r="O988" s="150"/>
      <c r="P988" s="6"/>
      <c r="Q988" s="152"/>
      <c r="R988" s="6"/>
      <c r="S988" s="150"/>
      <c r="T988" s="6"/>
    </row>
    <row r="989" spans="1:20" s="41" customFormat="1" ht="22.5" hidden="1" outlineLevel="3">
      <c r="A989" s="63">
        <f t="shared" si="16"/>
        <v>0</v>
      </c>
      <c r="B989" s="69" t="s">
        <v>128</v>
      </c>
      <c r="C989" s="116" t="s">
        <v>1904</v>
      </c>
      <c r="D989" s="69" t="s">
        <v>2273</v>
      </c>
      <c r="E989" s="69"/>
      <c r="F989" s="69">
        <v>452</v>
      </c>
      <c r="G989" s="69"/>
      <c r="H989" s="62">
        <f>IF(F989="","",IF(AND(G989="Руб.",$J$10=1),F989/#REF!,IF(G989="Руб.",F989,F989*$J$12)))</f>
        <v>452</v>
      </c>
      <c r="I989" s="71" t="s">
        <v>1362</v>
      </c>
      <c r="L989" s="6"/>
      <c r="M989" s="152"/>
      <c r="N989" s="151"/>
      <c r="O989" s="150"/>
      <c r="P989" s="6"/>
      <c r="Q989" s="152"/>
      <c r="R989" s="6"/>
      <c r="S989" s="150"/>
      <c r="T989" s="6"/>
    </row>
    <row r="990" spans="1:20" s="41" customFormat="1" ht="12.75" outlineLevel="2" collapsed="1">
      <c r="A990" s="63">
        <f t="shared" si="16"/>
        <v>0</v>
      </c>
      <c r="B990" s="70"/>
      <c r="C990" s="115" t="s">
        <v>1950</v>
      </c>
      <c r="D990" s="70"/>
      <c r="E990" s="70"/>
      <c r="F990" s="70" t="s">
        <v>2274</v>
      </c>
      <c r="G990" s="70"/>
      <c r="H990" s="62" t="str">
        <f>IF(F990="","",IF(AND(G990="Руб.",$J$10=1),F990/#REF!,IF(G990="Руб.",F990,F990*$J$12)))</f>
        <v/>
      </c>
      <c r="I990" s="71"/>
      <c r="L990" s="6"/>
      <c r="M990" s="152"/>
      <c r="N990" s="151"/>
      <c r="O990" s="150"/>
      <c r="P990" s="6"/>
      <c r="Q990" s="152"/>
      <c r="R990" s="6"/>
      <c r="S990" s="150"/>
      <c r="T990" s="6"/>
    </row>
    <row r="991" spans="1:20" s="41" customFormat="1" ht="22.5" hidden="1" outlineLevel="3">
      <c r="A991" s="63">
        <f t="shared" si="16"/>
        <v>0</v>
      </c>
      <c r="B991" s="69" t="s">
        <v>3667</v>
      </c>
      <c r="C991" s="116" t="s">
        <v>1951</v>
      </c>
      <c r="D991" s="69" t="s">
        <v>2273</v>
      </c>
      <c r="E991" s="69"/>
      <c r="F991" s="69">
        <v>170</v>
      </c>
      <c r="G991" s="69"/>
      <c r="H991" s="62">
        <f>IF(F991="","",IF(AND(G991="Руб.",$J$10=1),F991/#REF!,IF(G991="Руб.",F991,F991*$J$12)))</f>
        <v>170</v>
      </c>
      <c r="I991" s="71" t="s">
        <v>1362</v>
      </c>
      <c r="L991" s="6"/>
      <c r="M991" s="152"/>
      <c r="N991" s="151"/>
      <c r="O991" s="150"/>
      <c r="P991" s="6"/>
      <c r="Q991" s="152"/>
      <c r="R991" s="6"/>
      <c r="S991" s="150"/>
      <c r="T991" s="6"/>
    </row>
    <row r="992" spans="1:20" s="41" customFormat="1" ht="22.5" hidden="1" outlineLevel="3">
      <c r="A992" s="63">
        <f t="shared" si="16"/>
        <v>0</v>
      </c>
      <c r="B992" s="69" t="s">
        <v>3668</v>
      </c>
      <c r="C992" s="116" t="s">
        <v>1952</v>
      </c>
      <c r="D992" s="69" t="s">
        <v>2273</v>
      </c>
      <c r="E992" s="69"/>
      <c r="F992" s="69">
        <v>185</v>
      </c>
      <c r="G992" s="69"/>
      <c r="H992" s="62">
        <f>IF(F992="","",IF(AND(G992="Руб.",$J$10=1),F992/#REF!,IF(G992="Руб.",F992,F992*$J$12)))</f>
        <v>185</v>
      </c>
      <c r="I992" s="71" t="s">
        <v>1362</v>
      </c>
      <c r="L992" s="6"/>
      <c r="M992" s="152"/>
      <c r="N992" s="151"/>
      <c r="O992" s="150"/>
      <c r="P992" s="6"/>
      <c r="Q992" s="152"/>
      <c r="R992" s="6"/>
      <c r="S992" s="150"/>
      <c r="T992" s="6"/>
    </row>
    <row r="993" spans="1:20" s="41" customFormat="1" ht="22.5" hidden="1" outlineLevel="3">
      <c r="A993" s="63">
        <f t="shared" si="16"/>
        <v>0</v>
      </c>
      <c r="B993" s="69" t="s">
        <v>3669</v>
      </c>
      <c r="C993" s="116" t="s">
        <v>1953</v>
      </c>
      <c r="D993" s="69" t="s">
        <v>2273</v>
      </c>
      <c r="E993" s="69"/>
      <c r="F993" s="69">
        <v>210</v>
      </c>
      <c r="G993" s="69"/>
      <c r="H993" s="62">
        <f>IF(F993="","",IF(AND(G993="Руб.",$J$10=1),F993/#REF!,IF(G993="Руб.",F993,F993*$J$12)))</f>
        <v>210</v>
      </c>
      <c r="I993" s="71" t="s">
        <v>1362</v>
      </c>
      <c r="L993" s="6"/>
      <c r="M993" s="152"/>
      <c r="N993" s="151"/>
      <c r="O993" s="150"/>
      <c r="P993" s="6"/>
      <c r="Q993" s="152"/>
      <c r="R993" s="6"/>
      <c r="S993" s="150"/>
      <c r="T993" s="6"/>
    </row>
    <row r="994" spans="1:20" s="41" customFormat="1" ht="22.5" hidden="1" outlineLevel="3">
      <c r="A994" s="63">
        <f t="shared" si="16"/>
        <v>0</v>
      </c>
      <c r="B994" s="69" t="s">
        <v>3670</v>
      </c>
      <c r="C994" s="116" t="s">
        <v>1954</v>
      </c>
      <c r="D994" s="69" t="s">
        <v>2273</v>
      </c>
      <c r="E994" s="69"/>
      <c r="F994" s="69">
        <v>242</v>
      </c>
      <c r="G994" s="69"/>
      <c r="H994" s="62">
        <f>IF(F994="","",IF(AND(G994="Руб.",$J$10=1),F994/#REF!,IF(G994="Руб.",F994,F994*$J$12)))</f>
        <v>242</v>
      </c>
      <c r="I994" s="71" t="s">
        <v>1362</v>
      </c>
      <c r="L994" s="6"/>
      <c r="M994" s="152"/>
      <c r="N994" s="151"/>
      <c r="O994" s="150"/>
      <c r="P994" s="6"/>
      <c r="Q994" s="152"/>
      <c r="R994" s="6"/>
      <c r="S994" s="150"/>
      <c r="T994" s="6"/>
    </row>
    <row r="995" spans="1:20" s="41" customFormat="1" ht="12.75" outlineLevel="2" collapsed="1">
      <c r="A995" s="63">
        <f t="shared" si="16"/>
        <v>0</v>
      </c>
      <c r="B995" s="70"/>
      <c r="C995" s="115" t="s">
        <v>1905</v>
      </c>
      <c r="D995" s="70"/>
      <c r="E995" s="70"/>
      <c r="F995" s="70" t="s">
        <v>2274</v>
      </c>
      <c r="G995" s="70"/>
      <c r="H995" s="62" t="str">
        <f>IF(F995="","",IF(AND(G995="Руб.",$J$10=1),F995/#REF!,IF(G995="Руб.",F995,F995*$J$12)))</f>
        <v/>
      </c>
      <c r="I995" s="71"/>
      <c r="L995" s="6"/>
      <c r="M995" s="152"/>
      <c r="N995" s="151"/>
      <c r="O995" s="150"/>
      <c r="P995" s="6"/>
      <c r="Q995" s="152"/>
      <c r="R995" s="6"/>
      <c r="S995" s="150"/>
      <c r="T995" s="6"/>
    </row>
    <row r="996" spans="1:20" s="41" customFormat="1" ht="22.5" hidden="1" outlineLevel="3">
      <c r="A996" s="63">
        <f t="shared" si="16"/>
        <v>0</v>
      </c>
      <c r="B996" s="69" t="s">
        <v>1906</v>
      </c>
      <c r="C996" s="116" t="s">
        <v>1907</v>
      </c>
      <c r="D996" s="69" t="s">
        <v>2273</v>
      </c>
      <c r="E996" s="69"/>
      <c r="F996" s="69">
        <v>91</v>
      </c>
      <c r="G996" s="69"/>
      <c r="H996" s="62">
        <f>IF(F996="","",IF(AND(G996="Руб.",$J$10=1),F996/#REF!,IF(G996="Руб.",F996,F996*$J$12)))</f>
        <v>91</v>
      </c>
      <c r="I996" s="71" t="s">
        <v>1362</v>
      </c>
      <c r="L996" s="6"/>
      <c r="M996" s="152"/>
      <c r="N996" s="151"/>
      <c r="O996" s="150"/>
      <c r="P996" s="6"/>
      <c r="Q996" s="152"/>
      <c r="R996" s="6"/>
      <c r="S996" s="150"/>
      <c r="T996" s="6"/>
    </row>
    <row r="997" spans="1:20" s="41" customFormat="1" ht="22.5" hidden="1" outlineLevel="3">
      <c r="A997" s="63">
        <f t="shared" si="16"/>
        <v>0</v>
      </c>
      <c r="B997" s="69" t="s">
        <v>1908</v>
      </c>
      <c r="C997" s="116" t="s">
        <v>1909</v>
      </c>
      <c r="D997" s="69" t="s">
        <v>2273</v>
      </c>
      <c r="E997" s="69"/>
      <c r="F997" s="69">
        <v>102</v>
      </c>
      <c r="G997" s="69"/>
      <c r="H997" s="62">
        <f>IF(F997="","",IF(AND(G997="Руб.",$J$10=1),F997/#REF!,IF(G997="Руб.",F997,F997*$J$12)))</f>
        <v>102</v>
      </c>
      <c r="I997" s="71" t="s">
        <v>1362</v>
      </c>
      <c r="L997" s="6"/>
      <c r="M997" s="152"/>
      <c r="N997" s="151"/>
      <c r="O997" s="150"/>
      <c r="P997" s="6"/>
      <c r="Q997" s="152"/>
      <c r="R997" s="6"/>
      <c r="S997" s="150"/>
      <c r="T997" s="6"/>
    </row>
    <row r="998" spans="1:20" s="41" customFormat="1" ht="22.5" hidden="1" outlineLevel="3">
      <c r="A998" s="63">
        <f t="shared" ref="A998:A1061" si="17">IF(E998="",A997,A997+1)</f>
        <v>0</v>
      </c>
      <c r="B998" s="69" t="s">
        <v>1910</v>
      </c>
      <c r="C998" s="116" t="s">
        <v>1911</v>
      </c>
      <c r="D998" s="69" t="s">
        <v>2273</v>
      </c>
      <c r="E998" s="69"/>
      <c r="F998" s="69">
        <v>135</v>
      </c>
      <c r="G998" s="69"/>
      <c r="H998" s="62">
        <f>IF(F998="","",IF(AND(G998="Руб.",$J$10=1),F998/#REF!,IF(G998="Руб.",F998,F998*$J$12)))</f>
        <v>135</v>
      </c>
      <c r="I998" s="71" t="s">
        <v>1362</v>
      </c>
      <c r="L998" s="6"/>
      <c r="M998" s="152"/>
      <c r="N998" s="151"/>
      <c r="O998" s="150"/>
      <c r="P998" s="6"/>
      <c r="Q998" s="152"/>
      <c r="R998" s="6"/>
      <c r="S998" s="150"/>
      <c r="T998" s="6"/>
    </row>
    <row r="999" spans="1:20" ht="12.75" outlineLevel="1">
      <c r="A999" s="63">
        <f t="shared" si="17"/>
        <v>0</v>
      </c>
      <c r="B999" s="67"/>
      <c r="C999" s="26" t="s">
        <v>1067</v>
      </c>
      <c r="D999" s="65"/>
      <c r="E999" s="22" t="str">
        <f>IF(SUM(E1000:E1007)=0,"",0)</f>
        <v/>
      </c>
      <c r="F999" s="66" t="s">
        <v>2274</v>
      </c>
      <c r="G999" s="66"/>
      <c r="H999" s="62" t="str">
        <f>IF(F999="","",IF(AND(G999="Руб.",$J$10=1),F999/#REF!,IF(G999="Руб.",F999,F999*$J$12)))</f>
        <v/>
      </c>
      <c r="I999" s="54"/>
      <c r="L999" s="6"/>
      <c r="M999" s="152"/>
      <c r="N999" s="151"/>
      <c r="O999" s="150"/>
      <c r="P999" s="6"/>
      <c r="Q999" s="152"/>
      <c r="R999" s="6"/>
      <c r="S999" s="150"/>
      <c r="T999" s="6"/>
    </row>
    <row r="1000" spans="1:20" ht="11.25" customHeight="1" outlineLevel="2">
      <c r="A1000" s="63">
        <f t="shared" si="17"/>
        <v>0</v>
      </c>
      <c r="B1000" s="121" t="s">
        <v>1069</v>
      </c>
      <c r="C1000" s="120" t="s">
        <v>1070</v>
      </c>
      <c r="D1000" s="65" t="s">
        <v>2288</v>
      </c>
      <c r="E1000" s="53"/>
      <c r="F1000" s="122">
        <v>4750</v>
      </c>
      <c r="G1000" s="66" t="s">
        <v>1487</v>
      </c>
      <c r="H1000" s="62" t="e">
        <f>IF(F1000="","",IF(AND(G1000="Руб.",$J$10=1),F1000/#REF!,IF(G1000="Руб.",F1000,F1000*$J$12)))</f>
        <v>#REF!</v>
      </c>
      <c r="I1000" s="54" t="s">
        <v>1363</v>
      </c>
      <c r="L1000" s="6"/>
      <c r="M1000" s="152"/>
      <c r="N1000" s="151"/>
      <c r="O1000" s="150"/>
      <c r="P1000" s="6"/>
      <c r="Q1000" s="152"/>
      <c r="R1000" s="6"/>
      <c r="S1000" s="150"/>
      <c r="T1000" s="6"/>
    </row>
    <row r="1001" spans="1:20" ht="11.25" customHeight="1" outlineLevel="2">
      <c r="A1001" s="63">
        <f t="shared" si="17"/>
        <v>0</v>
      </c>
      <c r="B1001" s="121" t="s">
        <v>1071</v>
      </c>
      <c r="C1001" s="120" t="s">
        <v>1072</v>
      </c>
      <c r="D1001" s="65" t="s">
        <v>2288</v>
      </c>
      <c r="E1001" s="53"/>
      <c r="F1001" s="122">
        <v>5800</v>
      </c>
      <c r="G1001" s="66" t="s">
        <v>1487</v>
      </c>
      <c r="H1001" s="62" t="e">
        <f>IF(F1001="","",IF(AND(G1001="Руб.",$J$10=1),F1001/#REF!,IF(G1001="Руб.",F1001,F1001*$J$12)))</f>
        <v>#REF!</v>
      </c>
      <c r="I1001" s="54" t="s">
        <v>1363</v>
      </c>
      <c r="L1001" s="6"/>
      <c r="M1001" s="152"/>
      <c r="N1001" s="151"/>
      <c r="O1001" s="150"/>
      <c r="P1001" s="6"/>
      <c r="Q1001" s="152"/>
      <c r="R1001" s="6"/>
      <c r="S1001" s="150"/>
      <c r="T1001" s="6"/>
    </row>
    <row r="1002" spans="1:20" ht="11.25" customHeight="1" outlineLevel="2">
      <c r="A1002" s="63">
        <f t="shared" si="17"/>
        <v>0</v>
      </c>
      <c r="B1002" s="121" t="s">
        <v>1073</v>
      </c>
      <c r="C1002" s="120" t="s">
        <v>1074</v>
      </c>
      <c r="D1002" s="65" t="s">
        <v>2288</v>
      </c>
      <c r="E1002" s="53"/>
      <c r="F1002" s="122">
        <v>7100</v>
      </c>
      <c r="G1002" s="66" t="s">
        <v>1487</v>
      </c>
      <c r="H1002" s="62" t="e">
        <f>IF(F1002="","",IF(AND(G1002="Руб.",$J$10=1),F1002/#REF!,IF(G1002="Руб.",F1002,F1002*$J$12)))</f>
        <v>#REF!</v>
      </c>
      <c r="I1002" s="54" t="s">
        <v>1363</v>
      </c>
      <c r="L1002" s="6"/>
      <c r="M1002" s="152"/>
      <c r="N1002" s="151"/>
      <c r="O1002" s="150"/>
      <c r="P1002" s="6"/>
      <c r="Q1002" s="152"/>
      <c r="R1002" s="6"/>
      <c r="S1002" s="150"/>
      <c r="T1002" s="6"/>
    </row>
    <row r="1003" spans="1:20" ht="11.25" customHeight="1" outlineLevel="2">
      <c r="A1003" s="63">
        <f t="shared" si="17"/>
        <v>0</v>
      </c>
      <c r="B1003" s="121" t="s">
        <v>1075</v>
      </c>
      <c r="C1003" s="120" t="s">
        <v>1076</v>
      </c>
      <c r="D1003" s="65" t="s">
        <v>2288</v>
      </c>
      <c r="E1003" s="53"/>
      <c r="F1003" s="122">
        <v>8000</v>
      </c>
      <c r="G1003" s="66" t="s">
        <v>1487</v>
      </c>
      <c r="H1003" s="62" t="e">
        <f>IF(F1003="","",IF(AND(G1003="Руб.",$J$10=1),F1003/#REF!,IF(G1003="Руб.",F1003,F1003*$J$12)))</f>
        <v>#REF!</v>
      </c>
      <c r="I1003" s="54" t="s">
        <v>1363</v>
      </c>
      <c r="L1003" s="6"/>
      <c r="M1003" s="152"/>
      <c r="N1003" s="151"/>
      <c r="O1003" s="150"/>
      <c r="P1003" s="6"/>
      <c r="Q1003" s="152"/>
      <c r="R1003" s="6"/>
      <c r="S1003" s="150"/>
      <c r="T1003" s="6"/>
    </row>
    <row r="1004" spans="1:20" ht="11.25" customHeight="1" outlineLevel="2">
      <c r="A1004" s="63">
        <f t="shared" si="17"/>
        <v>0</v>
      </c>
      <c r="B1004" s="121" t="s">
        <v>1077</v>
      </c>
      <c r="C1004" s="120" t="s">
        <v>1078</v>
      </c>
      <c r="D1004" s="65" t="s">
        <v>2288</v>
      </c>
      <c r="E1004" s="53"/>
      <c r="F1004" s="122">
        <v>9060</v>
      </c>
      <c r="G1004" s="66" t="s">
        <v>1487</v>
      </c>
      <c r="H1004" s="62" t="e">
        <f>IF(F1004="","",IF(AND(G1004="Руб.",$J$10=1),F1004/#REF!,IF(G1004="Руб.",F1004,F1004*$J$12)))</f>
        <v>#REF!</v>
      </c>
      <c r="I1004" s="54" t="s">
        <v>1363</v>
      </c>
      <c r="L1004" s="6"/>
      <c r="M1004" s="152"/>
      <c r="N1004" s="151"/>
      <c r="O1004" s="150"/>
      <c r="P1004" s="6"/>
      <c r="Q1004" s="152"/>
      <c r="R1004" s="6"/>
      <c r="S1004" s="150"/>
      <c r="T1004" s="6"/>
    </row>
    <row r="1005" spans="1:20" ht="11.25" customHeight="1" outlineLevel="2">
      <c r="A1005" s="63">
        <f t="shared" si="17"/>
        <v>0</v>
      </c>
      <c r="B1005" s="121" t="s">
        <v>1079</v>
      </c>
      <c r="C1005" s="120" t="s">
        <v>1080</v>
      </c>
      <c r="D1005" s="65" t="s">
        <v>2288</v>
      </c>
      <c r="E1005" s="53"/>
      <c r="F1005" s="122">
        <v>10600</v>
      </c>
      <c r="G1005" s="66" t="s">
        <v>1487</v>
      </c>
      <c r="H1005" s="62" t="e">
        <f>IF(F1005="","",IF(AND(G1005="Руб.",$J$10=1),F1005/#REF!,IF(G1005="Руб.",F1005,F1005*$J$12)))</f>
        <v>#REF!</v>
      </c>
      <c r="I1005" s="54" t="s">
        <v>1363</v>
      </c>
      <c r="L1005" s="6"/>
      <c r="M1005" s="152"/>
      <c r="N1005" s="151"/>
      <c r="O1005" s="150"/>
      <c r="P1005" s="6"/>
      <c r="Q1005" s="152"/>
      <c r="R1005" s="6"/>
      <c r="S1005" s="150"/>
      <c r="T1005" s="6"/>
    </row>
    <row r="1006" spans="1:20" ht="11.25" customHeight="1" outlineLevel="2">
      <c r="A1006" s="63">
        <f t="shared" si="17"/>
        <v>0</v>
      </c>
      <c r="B1006" s="121" t="s">
        <v>3067</v>
      </c>
      <c r="C1006" s="120" t="s">
        <v>3065</v>
      </c>
      <c r="D1006" s="65" t="s">
        <v>2288</v>
      </c>
      <c r="E1006" s="53"/>
      <c r="F1006" s="122">
        <v>2650</v>
      </c>
      <c r="G1006" s="66" t="s">
        <v>1487</v>
      </c>
      <c r="H1006" s="62" t="e">
        <f>IF(F1006="","",IF(AND(G1006="Руб.",$J$10=1),F1006/#REF!,IF(G1006="Руб.",F1006,F1006*$J$12)))</f>
        <v>#REF!</v>
      </c>
      <c r="I1006" s="54" t="s">
        <v>1363</v>
      </c>
      <c r="L1006" s="6"/>
      <c r="M1006" s="152"/>
      <c r="N1006" s="151"/>
      <c r="O1006" s="150"/>
      <c r="P1006" s="6"/>
      <c r="Q1006" s="152"/>
      <c r="R1006" s="6"/>
      <c r="S1006" s="150"/>
      <c r="T1006" s="6"/>
    </row>
    <row r="1007" spans="1:20" ht="11.25" customHeight="1" outlineLevel="2">
      <c r="A1007" s="63">
        <f t="shared" si="17"/>
        <v>0</v>
      </c>
      <c r="B1007" s="121" t="s">
        <v>1068</v>
      </c>
      <c r="C1007" s="120" t="s">
        <v>3066</v>
      </c>
      <c r="D1007" s="65" t="s">
        <v>2288</v>
      </c>
      <c r="E1007" s="53"/>
      <c r="F1007" s="122">
        <v>2700</v>
      </c>
      <c r="G1007" s="66" t="s">
        <v>1487</v>
      </c>
      <c r="H1007" s="62" t="e">
        <f>IF(F1007="","",IF(AND(G1007="Руб.",$J$10=1),F1007/#REF!,IF(G1007="Руб.",F1007,F1007*$J$12)))</f>
        <v>#REF!</v>
      </c>
      <c r="I1007" s="54" t="s">
        <v>1363</v>
      </c>
      <c r="L1007" s="6"/>
      <c r="M1007" s="152"/>
      <c r="N1007" s="151"/>
      <c r="O1007" s="150"/>
      <c r="P1007" s="6"/>
      <c r="Q1007" s="152"/>
      <c r="R1007" s="6"/>
      <c r="S1007" s="150"/>
      <c r="T1007" s="6"/>
    </row>
    <row r="1008" spans="1:20" ht="12.75">
      <c r="A1008" s="63">
        <f t="shared" si="17"/>
        <v>0</v>
      </c>
      <c r="B1008" s="55"/>
      <c r="C1008" s="18" t="s">
        <v>47</v>
      </c>
      <c r="D1008" s="65"/>
      <c r="E1008" s="53"/>
      <c r="F1008" s="66" t="s">
        <v>2274</v>
      </c>
      <c r="G1008" s="66"/>
      <c r="H1008" s="62" t="str">
        <f>IF(F1008="","",IF(AND(G1008="Руб.",$J$10=1),F1008/#REF!,IF(G1008="Руб.",F1008,F1008*$J$12)))</f>
        <v/>
      </c>
      <c r="I1008" s="54"/>
      <c r="L1008" s="6"/>
      <c r="M1008" s="152"/>
      <c r="N1008" s="151"/>
      <c r="O1008" s="150"/>
      <c r="P1008" s="6"/>
      <c r="Q1008" s="152"/>
      <c r="R1008" s="6"/>
      <c r="S1008" s="150"/>
      <c r="T1008" s="6"/>
    </row>
    <row r="1009" spans="1:20" ht="12.75" outlineLevel="1">
      <c r="A1009" s="63">
        <f t="shared" si="17"/>
        <v>0</v>
      </c>
      <c r="B1009" s="67"/>
      <c r="C1009" s="23" t="s">
        <v>2719</v>
      </c>
      <c r="D1009" s="65"/>
      <c r="E1009" s="22" t="str">
        <f>IF(SUM(E1010:E1035)=0,"",0)</f>
        <v/>
      </c>
      <c r="F1009" s="66" t="s">
        <v>2274</v>
      </c>
      <c r="G1009" s="66"/>
      <c r="H1009" s="62" t="str">
        <f>IF(F1009="","",IF(AND(G1009="Руб.",$J$10=1),F1009/#REF!,IF(G1009="Руб.",F1009,F1009*$J$12)))</f>
        <v/>
      </c>
      <c r="I1009" s="54"/>
      <c r="L1009" s="6"/>
      <c r="M1009" s="152"/>
      <c r="N1009" s="151"/>
      <c r="O1009" s="150"/>
      <c r="P1009" s="6"/>
      <c r="Q1009" s="152"/>
      <c r="R1009" s="6"/>
      <c r="S1009" s="150"/>
      <c r="T1009" s="6"/>
    </row>
    <row r="1010" spans="1:20" ht="12.75" outlineLevel="2">
      <c r="A1010" s="63">
        <f t="shared" si="17"/>
        <v>0</v>
      </c>
      <c r="B1010" s="67" t="s">
        <v>48</v>
      </c>
      <c r="C1010" s="61" t="s">
        <v>49</v>
      </c>
      <c r="D1010" s="65" t="s">
        <v>2288</v>
      </c>
      <c r="E1010" s="53"/>
      <c r="F1010" s="66">
        <v>27</v>
      </c>
      <c r="G1010" s="66"/>
      <c r="H1010" s="62">
        <f>IF(F1010="","",IF(AND(G1010="Руб.",$J$10=1),F1010/#REF!,IF(G1010="Руб.",F1010,F1010*$J$12)))</f>
        <v>27</v>
      </c>
      <c r="I1010" s="54" t="s">
        <v>1361</v>
      </c>
      <c r="L1010" s="6"/>
      <c r="M1010" s="152"/>
      <c r="N1010" s="151"/>
      <c r="O1010" s="150"/>
      <c r="P1010" s="6"/>
      <c r="Q1010" s="152"/>
      <c r="R1010" s="6"/>
      <c r="S1010" s="150"/>
      <c r="T1010" s="6"/>
    </row>
    <row r="1011" spans="1:20" ht="12.75" outlineLevel="2">
      <c r="A1011" s="63">
        <f t="shared" si="17"/>
        <v>0</v>
      </c>
      <c r="B1011" s="67" t="s">
        <v>50</v>
      </c>
      <c r="C1011" s="61" t="s">
        <v>51</v>
      </c>
      <c r="D1011" s="65" t="s">
        <v>2288</v>
      </c>
      <c r="E1011" s="53"/>
      <c r="F1011" s="66">
        <v>27</v>
      </c>
      <c r="G1011" s="66"/>
      <c r="H1011" s="62">
        <f>IF(F1011="","",IF(AND(G1011="Руб.",$J$10=1),F1011/#REF!,IF(G1011="Руб.",F1011,F1011*$J$12)))</f>
        <v>27</v>
      </c>
      <c r="I1011" s="54" t="s">
        <v>1361</v>
      </c>
      <c r="L1011" s="6"/>
      <c r="M1011" s="152"/>
      <c r="N1011" s="151"/>
      <c r="O1011" s="150"/>
      <c r="P1011" s="6"/>
      <c r="Q1011" s="152"/>
      <c r="R1011" s="6"/>
      <c r="S1011" s="150"/>
      <c r="T1011" s="6"/>
    </row>
    <row r="1012" spans="1:20" ht="12.75" outlineLevel="2">
      <c r="A1012" s="63">
        <f t="shared" si="17"/>
        <v>0</v>
      </c>
      <c r="B1012" s="67" t="s">
        <v>52</v>
      </c>
      <c r="C1012" s="61" t="s">
        <v>53</v>
      </c>
      <c r="D1012" s="65" t="s">
        <v>2288</v>
      </c>
      <c r="E1012" s="53"/>
      <c r="F1012" s="66">
        <v>27</v>
      </c>
      <c r="G1012" s="66"/>
      <c r="H1012" s="62">
        <f>IF(F1012="","",IF(AND(G1012="Руб.",$J$10=1),F1012/#REF!,IF(G1012="Руб.",F1012,F1012*$J$12)))</f>
        <v>27</v>
      </c>
      <c r="I1012" s="54" t="s">
        <v>1361</v>
      </c>
      <c r="L1012" s="6"/>
      <c r="M1012" s="152"/>
      <c r="N1012" s="151"/>
      <c r="O1012" s="150"/>
      <c r="P1012" s="6"/>
      <c r="Q1012" s="152"/>
      <c r="R1012" s="6"/>
      <c r="S1012" s="150"/>
      <c r="T1012" s="6"/>
    </row>
    <row r="1013" spans="1:20" ht="12.75" outlineLevel="2">
      <c r="A1013" s="63">
        <f t="shared" si="17"/>
        <v>0</v>
      </c>
      <c r="B1013" s="67" t="s">
        <v>54</v>
      </c>
      <c r="C1013" s="61" t="s">
        <v>55</v>
      </c>
      <c r="D1013" s="65" t="s">
        <v>2288</v>
      </c>
      <c r="E1013" s="53"/>
      <c r="F1013" s="66">
        <v>27</v>
      </c>
      <c r="G1013" s="66"/>
      <c r="H1013" s="62">
        <f>IF(F1013="","",IF(AND(G1013="Руб.",$J$10=1),F1013/#REF!,IF(G1013="Руб.",F1013,F1013*$J$12)))</f>
        <v>27</v>
      </c>
      <c r="I1013" s="54" t="s">
        <v>1361</v>
      </c>
      <c r="L1013" s="6"/>
      <c r="M1013" s="152"/>
      <c r="N1013" s="151"/>
      <c r="O1013" s="150"/>
      <c r="P1013" s="6"/>
      <c r="Q1013" s="152"/>
      <c r="R1013" s="6"/>
      <c r="S1013" s="150"/>
      <c r="T1013" s="6"/>
    </row>
    <row r="1014" spans="1:20" ht="12.75" outlineLevel="2">
      <c r="A1014" s="63">
        <f t="shared" si="17"/>
        <v>0</v>
      </c>
      <c r="B1014" s="67" t="s">
        <v>56</v>
      </c>
      <c r="C1014" s="61" t="s">
        <v>57</v>
      </c>
      <c r="D1014" s="65" t="s">
        <v>2288</v>
      </c>
      <c r="E1014" s="53"/>
      <c r="F1014" s="66">
        <v>150</v>
      </c>
      <c r="G1014" s="66"/>
      <c r="H1014" s="62">
        <f>IF(F1014="","",IF(AND(G1014="Руб.",$J$10=1),F1014/#REF!,IF(G1014="Руб.",F1014,F1014*$J$12)))</f>
        <v>150</v>
      </c>
      <c r="I1014" s="54" t="s">
        <v>1361</v>
      </c>
      <c r="L1014" s="6"/>
      <c r="M1014" s="152"/>
      <c r="N1014" s="151"/>
      <c r="O1014" s="150"/>
      <c r="P1014" s="6"/>
      <c r="Q1014" s="152"/>
      <c r="R1014" s="6"/>
      <c r="S1014" s="150"/>
      <c r="T1014" s="6"/>
    </row>
    <row r="1015" spans="1:20" ht="12.75" outlineLevel="2">
      <c r="A1015" s="63">
        <f t="shared" si="17"/>
        <v>0</v>
      </c>
      <c r="B1015" s="67" t="s">
        <v>58</v>
      </c>
      <c r="C1015" s="61" t="s">
        <v>59</v>
      </c>
      <c r="D1015" s="65" t="s">
        <v>2288</v>
      </c>
      <c r="E1015" s="53"/>
      <c r="F1015" s="66">
        <v>12</v>
      </c>
      <c r="G1015" s="66"/>
      <c r="H1015" s="62">
        <f>IF(F1015="","",IF(AND(G1015="Руб.",$J$10=1),F1015/#REF!,IF(G1015="Руб.",F1015,F1015*$J$12)))</f>
        <v>12</v>
      </c>
      <c r="I1015" s="54" t="s">
        <v>1361</v>
      </c>
      <c r="L1015" s="6"/>
      <c r="M1015" s="152"/>
      <c r="N1015" s="151"/>
      <c r="O1015" s="150"/>
      <c r="P1015" s="6"/>
      <c r="Q1015" s="152"/>
      <c r="R1015" s="6"/>
      <c r="S1015" s="150"/>
      <c r="T1015" s="6"/>
    </row>
    <row r="1016" spans="1:20" ht="12.75" outlineLevel="2">
      <c r="A1016" s="63">
        <f t="shared" si="17"/>
        <v>0</v>
      </c>
      <c r="B1016" s="67" t="s">
        <v>60</v>
      </c>
      <c r="C1016" s="61" t="s">
        <v>61</v>
      </c>
      <c r="D1016" s="65" t="s">
        <v>2288</v>
      </c>
      <c r="E1016" s="53"/>
      <c r="F1016" s="66">
        <v>12</v>
      </c>
      <c r="G1016" s="66"/>
      <c r="H1016" s="62">
        <f>IF(F1016="","",IF(AND(G1016="Руб.",$J$10=1),F1016/#REF!,IF(G1016="Руб.",F1016,F1016*$J$12)))</f>
        <v>12</v>
      </c>
      <c r="I1016" s="54" t="s">
        <v>1361</v>
      </c>
      <c r="L1016" s="6"/>
      <c r="M1016" s="152"/>
      <c r="N1016" s="151"/>
      <c r="O1016" s="150"/>
      <c r="P1016" s="6"/>
      <c r="Q1016" s="152"/>
      <c r="R1016" s="6"/>
      <c r="S1016" s="150"/>
      <c r="T1016" s="6"/>
    </row>
    <row r="1017" spans="1:20" ht="12.75" outlineLevel="2">
      <c r="A1017" s="63">
        <f t="shared" si="17"/>
        <v>0</v>
      </c>
      <c r="B1017" s="67" t="s">
        <v>62</v>
      </c>
      <c r="C1017" s="61" t="s">
        <v>63</v>
      </c>
      <c r="D1017" s="65" t="s">
        <v>2288</v>
      </c>
      <c r="E1017" s="53"/>
      <c r="F1017" s="66">
        <v>13</v>
      </c>
      <c r="G1017" s="66"/>
      <c r="H1017" s="62">
        <f>IF(F1017="","",IF(AND(G1017="Руб.",$J$10=1),F1017/#REF!,IF(G1017="Руб.",F1017,F1017*$J$12)))</f>
        <v>13</v>
      </c>
      <c r="I1017" s="54" t="s">
        <v>1361</v>
      </c>
      <c r="L1017" s="6"/>
      <c r="M1017" s="152"/>
      <c r="N1017" s="151"/>
      <c r="O1017" s="150"/>
      <c r="P1017" s="6"/>
      <c r="Q1017" s="152"/>
      <c r="R1017" s="6"/>
      <c r="S1017" s="150"/>
      <c r="T1017" s="6"/>
    </row>
    <row r="1018" spans="1:20" ht="12.75" outlineLevel="2">
      <c r="A1018" s="63">
        <f t="shared" si="17"/>
        <v>0</v>
      </c>
      <c r="B1018" s="67" t="s">
        <v>64</v>
      </c>
      <c r="C1018" s="61" t="s">
        <v>65</v>
      </c>
      <c r="D1018" s="65" t="s">
        <v>2288</v>
      </c>
      <c r="E1018" s="53"/>
      <c r="F1018" s="66">
        <v>13</v>
      </c>
      <c r="G1018" s="66"/>
      <c r="H1018" s="62">
        <f>IF(F1018="","",IF(AND(G1018="Руб.",$J$10=1),F1018/#REF!,IF(G1018="Руб.",F1018,F1018*$J$12)))</f>
        <v>13</v>
      </c>
      <c r="I1018" s="54" t="s">
        <v>1361</v>
      </c>
      <c r="L1018" s="6"/>
      <c r="M1018" s="152"/>
      <c r="N1018" s="151"/>
      <c r="O1018" s="150"/>
      <c r="P1018" s="6"/>
      <c r="Q1018" s="152"/>
      <c r="R1018" s="6"/>
      <c r="S1018" s="150"/>
      <c r="T1018" s="6"/>
    </row>
    <row r="1019" spans="1:20" ht="12.75" outlineLevel="2">
      <c r="A1019" s="63">
        <f t="shared" si="17"/>
        <v>0</v>
      </c>
      <c r="B1019" s="67" t="s">
        <v>66</v>
      </c>
      <c r="C1019" s="61" t="s">
        <v>67</v>
      </c>
      <c r="D1019" s="65" t="s">
        <v>2288</v>
      </c>
      <c r="E1019" s="53"/>
      <c r="F1019" s="66">
        <v>38</v>
      </c>
      <c r="G1019" s="66"/>
      <c r="H1019" s="62">
        <f>IF(F1019="","",IF(AND(G1019="Руб.",$J$10=1),F1019/#REF!,IF(G1019="Руб.",F1019,F1019*$J$12)))</f>
        <v>38</v>
      </c>
      <c r="I1019" s="54" t="s">
        <v>1361</v>
      </c>
      <c r="L1019" s="6"/>
      <c r="M1019" s="152"/>
      <c r="N1019" s="151"/>
      <c r="O1019" s="150"/>
      <c r="P1019" s="6"/>
      <c r="Q1019" s="152"/>
      <c r="R1019" s="6"/>
      <c r="S1019" s="150"/>
      <c r="T1019" s="6"/>
    </row>
    <row r="1020" spans="1:20" ht="12.75" outlineLevel="2">
      <c r="A1020" s="63">
        <f t="shared" si="17"/>
        <v>0</v>
      </c>
      <c r="B1020" s="67" t="s">
        <v>68</v>
      </c>
      <c r="C1020" s="61" t="s">
        <v>69</v>
      </c>
      <c r="D1020" s="65" t="s">
        <v>2288</v>
      </c>
      <c r="E1020" s="53"/>
      <c r="F1020" s="66">
        <v>32</v>
      </c>
      <c r="G1020" s="66"/>
      <c r="H1020" s="62">
        <f>IF(F1020="","",IF(AND(G1020="Руб.",$J$10=1),F1020/#REF!,IF(G1020="Руб.",F1020,F1020*$J$12)))</f>
        <v>32</v>
      </c>
      <c r="I1020" s="54" t="s">
        <v>1361</v>
      </c>
      <c r="L1020" s="6"/>
      <c r="M1020" s="152"/>
      <c r="N1020" s="151"/>
      <c r="O1020" s="150"/>
      <c r="P1020" s="6"/>
      <c r="Q1020" s="152"/>
      <c r="R1020" s="6"/>
      <c r="S1020" s="150"/>
      <c r="T1020" s="6"/>
    </row>
    <row r="1021" spans="1:20" ht="12.75" outlineLevel="2">
      <c r="A1021" s="63">
        <f t="shared" si="17"/>
        <v>0</v>
      </c>
      <c r="B1021" s="67" t="s">
        <v>1409</v>
      </c>
      <c r="C1021" s="61" t="s">
        <v>70</v>
      </c>
      <c r="D1021" s="65" t="s">
        <v>2288</v>
      </c>
      <c r="E1021" s="53"/>
      <c r="F1021" s="66">
        <v>160</v>
      </c>
      <c r="G1021" s="66"/>
      <c r="H1021" s="62">
        <f>IF(F1021="","",IF(AND(G1021="Руб.",$J$10=1),F1021/#REF!,IF(G1021="Руб.",F1021,F1021*$J$12)))</f>
        <v>160</v>
      </c>
      <c r="I1021" s="54" t="s">
        <v>1361</v>
      </c>
      <c r="L1021" s="6"/>
      <c r="M1021" s="152"/>
      <c r="N1021" s="151"/>
      <c r="O1021" s="150"/>
      <c r="P1021" s="6"/>
      <c r="Q1021" s="152"/>
      <c r="R1021" s="6"/>
      <c r="S1021" s="150"/>
      <c r="T1021" s="6"/>
    </row>
    <row r="1022" spans="1:20" ht="12.75" outlineLevel="2">
      <c r="A1022" s="63">
        <f t="shared" si="17"/>
        <v>0</v>
      </c>
      <c r="B1022" s="67" t="s">
        <v>71</v>
      </c>
      <c r="C1022" s="61" t="s">
        <v>72</v>
      </c>
      <c r="D1022" s="65" t="s">
        <v>2288</v>
      </c>
      <c r="E1022" s="53"/>
      <c r="F1022" s="66">
        <v>36</v>
      </c>
      <c r="G1022" s="66"/>
      <c r="H1022" s="62">
        <f>IF(F1022="","",IF(AND(G1022="Руб.",$J$10=1),F1022/#REF!,IF(G1022="Руб.",F1022,F1022*$J$12)))</f>
        <v>36</v>
      </c>
      <c r="I1022" s="54" t="s">
        <v>1361</v>
      </c>
      <c r="L1022" s="6"/>
      <c r="M1022" s="152"/>
      <c r="N1022" s="151"/>
      <c r="O1022" s="150"/>
      <c r="P1022" s="6"/>
      <c r="Q1022" s="152"/>
      <c r="R1022" s="6"/>
      <c r="S1022" s="150"/>
      <c r="T1022" s="6"/>
    </row>
    <row r="1023" spans="1:20" ht="12.75" outlineLevel="2">
      <c r="A1023" s="63">
        <f t="shared" si="17"/>
        <v>0</v>
      </c>
      <c r="B1023" s="67" t="s">
        <v>73</v>
      </c>
      <c r="C1023" s="61" t="s">
        <v>74</v>
      </c>
      <c r="D1023" s="65" t="s">
        <v>2288</v>
      </c>
      <c r="E1023" s="53"/>
      <c r="F1023" s="66">
        <v>40</v>
      </c>
      <c r="G1023" s="66"/>
      <c r="H1023" s="62">
        <f>IF(F1023="","",IF(AND(G1023="Руб.",$J$10=1),F1023/#REF!,IF(G1023="Руб.",F1023,F1023*$J$12)))</f>
        <v>40</v>
      </c>
      <c r="I1023" s="54" t="s">
        <v>1361</v>
      </c>
      <c r="L1023" s="6"/>
      <c r="M1023" s="152"/>
      <c r="N1023" s="151"/>
      <c r="O1023" s="150"/>
      <c r="P1023" s="6"/>
      <c r="Q1023" s="152"/>
      <c r="R1023" s="6"/>
      <c r="S1023" s="150"/>
      <c r="T1023" s="6"/>
    </row>
    <row r="1024" spans="1:20" ht="12.75" outlineLevel="2">
      <c r="A1024" s="63">
        <f t="shared" si="17"/>
        <v>0</v>
      </c>
      <c r="B1024" s="67" t="s">
        <v>75</v>
      </c>
      <c r="C1024" s="61" t="s">
        <v>76</v>
      </c>
      <c r="D1024" s="65" t="s">
        <v>2288</v>
      </c>
      <c r="E1024" s="53"/>
      <c r="F1024" s="66">
        <v>48</v>
      </c>
      <c r="G1024" s="66"/>
      <c r="H1024" s="62">
        <f>IF(F1024="","",IF(AND(G1024="Руб.",$J$10=1),F1024/#REF!,IF(G1024="Руб.",F1024,F1024*$J$12)))</f>
        <v>48</v>
      </c>
      <c r="I1024" s="54" t="s">
        <v>1361</v>
      </c>
      <c r="L1024" s="6"/>
      <c r="M1024" s="152"/>
      <c r="N1024" s="151"/>
      <c r="O1024" s="150"/>
      <c r="P1024" s="6"/>
      <c r="Q1024" s="152"/>
      <c r="R1024" s="6"/>
      <c r="S1024" s="150"/>
      <c r="T1024" s="6"/>
    </row>
    <row r="1025" spans="1:20" ht="12.75" outlineLevel="2">
      <c r="A1025" s="63">
        <f t="shared" si="17"/>
        <v>0</v>
      </c>
      <c r="B1025" s="67" t="s">
        <v>77</v>
      </c>
      <c r="C1025" s="61" t="s">
        <v>78</v>
      </c>
      <c r="D1025" s="65" t="s">
        <v>2288</v>
      </c>
      <c r="E1025" s="53"/>
      <c r="F1025" s="66">
        <v>60</v>
      </c>
      <c r="G1025" s="66"/>
      <c r="H1025" s="62">
        <f>IF(F1025="","",IF(AND(G1025="Руб.",$J$10=1),F1025/#REF!,IF(G1025="Руб.",F1025,F1025*$J$12)))</f>
        <v>60</v>
      </c>
      <c r="I1025" s="54" t="s">
        <v>1361</v>
      </c>
      <c r="L1025" s="6"/>
      <c r="M1025" s="152"/>
      <c r="N1025" s="151"/>
      <c r="O1025" s="150"/>
      <c r="P1025" s="6"/>
      <c r="Q1025" s="152"/>
      <c r="R1025" s="6"/>
      <c r="S1025" s="150"/>
      <c r="T1025" s="6"/>
    </row>
    <row r="1026" spans="1:20" ht="12.75" outlineLevel="2">
      <c r="A1026" s="63">
        <f t="shared" si="17"/>
        <v>0</v>
      </c>
      <c r="B1026" s="67" t="s">
        <v>79</v>
      </c>
      <c r="C1026" s="61" t="s">
        <v>80</v>
      </c>
      <c r="D1026" s="65" t="s">
        <v>2288</v>
      </c>
      <c r="E1026" s="53"/>
      <c r="F1026" s="66">
        <v>128</v>
      </c>
      <c r="G1026" s="66"/>
      <c r="H1026" s="62">
        <f>IF(F1026="","",IF(AND(G1026="Руб.",$J$10=1),F1026/#REF!,IF(G1026="Руб.",F1026,F1026*$J$12)))</f>
        <v>128</v>
      </c>
      <c r="I1026" s="54" t="s">
        <v>1361</v>
      </c>
      <c r="L1026" s="6"/>
      <c r="M1026" s="152"/>
      <c r="N1026" s="151"/>
      <c r="O1026" s="150"/>
      <c r="P1026" s="6"/>
      <c r="Q1026" s="152"/>
      <c r="R1026" s="6"/>
      <c r="S1026" s="150"/>
      <c r="T1026" s="6"/>
    </row>
    <row r="1027" spans="1:20" ht="12.75" outlineLevel="2">
      <c r="A1027" s="63">
        <f t="shared" si="17"/>
        <v>0</v>
      </c>
      <c r="B1027" s="67" t="s">
        <v>1855</v>
      </c>
      <c r="C1027" s="61" t="s">
        <v>1856</v>
      </c>
      <c r="D1027" s="65" t="s">
        <v>2288</v>
      </c>
      <c r="E1027" s="53"/>
      <c r="F1027" s="66">
        <v>170</v>
      </c>
      <c r="G1027" s="66"/>
      <c r="H1027" s="62">
        <f>IF(F1027="","",IF(AND(G1027="Руб.",$J$10=1),F1027/#REF!,IF(G1027="Руб.",F1027,F1027*$J$12)))</f>
        <v>170</v>
      </c>
      <c r="I1027" s="54" t="s">
        <v>1361</v>
      </c>
      <c r="L1027" s="6"/>
      <c r="M1027" s="152"/>
      <c r="N1027" s="151"/>
      <c r="O1027" s="150"/>
      <c r="P1027" s="6"/>
      <c r="Q1027" s="152"/>
      <c r="R1027" s="6"/>
      <c r="S1027" s="150"/>
      <c r="T1027" s="6"/>
    </row>
    <row r="1028" spans="1:20" ht="12.75" outlineLevel="2">
      <c r="A1028" s="63">
        <f t="shared" si="17"/>
        <v>0</v>
      </c>
      <c r="B1028" s="67" t="s">
        <v>1857</v>
      </c>
      <c r="C1028" s="61" t="s">
        <v>1858</v>
      </c>
      <c r="D1028" s="65" t="s">
        <v>2288</v>
      </c>
      <c r="E1028" s="53"/>
      <c r="F1028" s="66">
        <v>5.2</v>
      </c>
      <c r="G1028" s="66"/>
      <c r="H1028" s="62">
        <f>IF(F1028="","",IF(AND(G1028="Руб.",$J$10=1),F1028/#REF!,IF(G1028="Руб.",F1028,F1028*$J$12)))</f>
        <v>5.2</v>
      </c>
      <c r="I1028" s="54" t="s">
        <v>1361</v>
      </c>
      <c r="L1028" s="6"/>
      <c r="M1028" s="152"/>
      <c r="N1028" s="151"/>
      <c r="O1028" s="150"/>
      <c r="P1028" s="6"/>
      <c r="Q1028" s="152"/>
      <c r="R1028" s="6"/>
      <c r="S1028" s="150"/>
      <c r="T1028" s="6"/>
    </row>
    <row r="1029" spans="1:20" ht="12.75" outlineLevel="2">
      <c r="A1029" s="63">
        <f t="shared" si="17"/>
        <v>0</v>
      </c>
      <c r="B1029" s="34" t="s">
        <v>1859</v>
      </c>
      <c r="C1029" s="61" t="s">
        <v>1860</v>
      </c>
      <c r="D1029" s="65" t="s">
        <v>2288</v>
      </c>
      <c r="E1029" s="53"/>
      <c r="F1029" s="66">
        <v>3.2</v>
      </c>
      <c r="G1029" s="66"/>
      <c r="H1029" s="62">
        <f>IF(F1029="","",IF(AND(G1029="Руб.",$J$10=1),F1029/#REF!,IF(G1029="Руб.",F1029,F1029*$J$12)))</f>
        <v>3.2</v>
      </c>
      <c r="I1029" s="54" t="s">
        <v>1361</v>
      </c>
      <c r="L1029" s="6"/>
      <c r="M1029" s="152"/>
      <c r="N1029" s="151"/>
      <c r="O1029" s="150"/>
      <c r="P1029" s="6"/>
      <c r="Q1029" s="152"/>
      <c r="R1029" s="6"/>
      <c r="S1029" s="150"/>
      <c r="T1029" s="6"/>
    </row>
    <row r="1030" spans="1:20" ht="12.75" outlineLevel="2">
      <c r="A1030" s="63">
        <f t="shared" si="17"/>
        <v>0</v>
      </c>
      <c r="B1030" s="34" t="s">
        <v>1861</v>
      </c>
      <c r="C1030" s="61" t="s">
        <v>1862</v>
      </c>
      <c r="D1030" s="65" t="s">
        <v>2288</v>
      </c>
      <c r="E1030" s="53"/>
      <c r="F1030" s="66">
        <v>6.8</v>
      </c>
      <c r="G1030" s="66"/>
      <c r="H1030" s="62">
        <f>IF(F1030="","",IF(AND(G1030="Руб.",$J$10=1),F1030/#REF!,IF(G1030="Руб.",F1030,F1030*$J$12)))</f>
        <v>6.8</v>
      </c>
      <c r="I1030" s="54" t="s">
        <v>1361</v>
      </c>
      <c r="L1030" s="6"/>
      <c r="M1030" s="152"/>
      <c r="N1030" s="151"/>
      <c r="O1030" s="150"/>
      <c r="P1030" s="6"/>
      <c r="Q1030" s="152"/>
      <c r="R1030" s="6"/>
      <c r="S1030" s="150"/>
      <c r="T1030" s="6"/>
    </row>
    <row r="1031" spans="1:20" ht="12.75" outlineLevel="2">
      <c r="A1031" s="63">
        <f t="shared" si="17"/>
        <v>0</v>
      </c>
      <c r="B1031" s="67" t="s">
        <v>1863</v>
      </c>
      <c r="C1031" s="61" t="s">
        <v>1864</v>
      </c>
      <c r="D1031" s="65" t="s">
        <v>2288</v>
      </c>
      <c r="E1031" s="53"/>
      <c r="F1031" s="66">
        <v>2.8</v>
      </c>
      <c r="G1031" s="66"/>
      <c r="H1031" s="62">
        <f>IF(F1031="","",IF(AND(G1031="Руб.",$J$10=1),F1031/#REF!,IF(G1031="Руб.",F1031,F1031*$J$12)))</f>
        <v>2.8</v>
      </c>
      <c r="I1031" s="54" t="s">
        <v>1361</v>
      </c>
      <c r="L1031" s="6"/>
      <c r="M1031" s="152"/>
      <c r="N1031" s="151"/>
      <c r="O1031" s="150"/>
      <c r="P1031" s="6"/>
      <c r="Q1031" s="152"/>
      <c r="R1031" s="6"/>
      <c r="S1031" s="150"/>
      <c r="T1031" s="6"/>
    </row>
    <row r="1032" spans="1:20" ht="12.75" outlineLevel="2">
      <c r="A1032" s="63">
        <f t="shared" si="17"/>
        <v>0</v>
      </c>
      <c r="B1032" s="67" t="s">
        <v>1865</v>
      </c>
      <c r="C1032" s="61" t="s">
        <v>1866</v>
      </c>
      <c r="D1032" s="65" t="s">
        <v>2288</v>
      </c>
      <c r="E1032" s="53"/>
      <c r="F1032" s="66">
        <v>2300</v>
      </c>
      <c r="G1032" s="66"/>
      <c r="H1032" s="62">
        <f>IF(F1032="","",IF(AND(G1032="Руб.",$J$10=1),F1032/#REF!,IF(G1032="Руб.",F1032,F1032*$J$12)))</f>
        <v>2300</v>
      </c>
      <c r="I1032" s="54" t="s">
        <v>1361</v>
      </c>
      <c r="L1032" s="6"/>
      <c r="M1032" s="152"/>
      <c r="N1032" s="151"/>
      <c r="O1032" s="150"/>
      <c r="P1032" s="6"/>
      <c r="Q1032" s="152"/>
      <c r="R1032" s="6"/>
      <c r="S1032" s="150"/>
      <c r="T1032" s="6"/>
    </row>
    <row r="1033" spans="1:20" ht="12.75" outlineLevel="2">
      <c r="A1033" s="63">
        <f t="shared" si="17"/>
        <v>0</v>
      </c>
      <c r="B1033" s="67" t="s">
        <v>1867</v>
      </c>
      <c r="C1033" s="61" t="s">
        <v>1868</v>
      </c>
      <c r="D1033" s="65" t="s">
        <v>2288</v>
      </c>
      <c r="E1033" s="53"/>
      <c r="F1033" s="66">
        <v>3050</v>
      </c>
      <c r="G1033" s="66"/>
      <c r="H1033" s="62">
        <f>IF(F1033="","",IF(AND(G1033="Руб.",$J$10=1),F1033/#REF!,IF(G1033="Руб.",F1033,F1033*$J$12)))</f>
        <v>3050</v>
      </c>
      <c r="I1033" s="54" t="s">
        <v>1361</v>
      </c>
      <c r="L1033" s="6"/>
      <c r="M1033" s="152"/>
      <c r="N1033" s="151"/>
      <c r="O1033" s="150"/>
      <c r="P1033" s="6"/>
      <c r="Q1033" s="152"/>
      <c r="R1033" s="6"/>
      <c r="S1033" s="150"/>
      <c r="T1033" s="6"/>
    </row>
    <row r="1034" spans="1:20" ht="12.75" outlineLevel="2">
      <c r="A1034" s="63">
        <f t="shared" si="17"/>
        <v>0</v>
      </c>
      <c r="B1034" s="67" t="s">
        <v>1407</v>
      </c>
      <c r="C1034" s="61" t="s">
        <v>1869</v>
      </c>
      <c r="D1034" s="65" t="s">
        <v>2288</v>
      </c>
      <c r="E1034" s="53"/>
      <c r="F1034" s="66">
        <v>4700</v>
      </c>
      <c r="G1034" s="66"/>
      <c r="H1034" s="62">
        <f>IF(F1034="","",IF(AND(G1034="Руб.",$J$10=1),F1034/#REF!,IF(G1034="Руб.",F1034,F1034*$J$12)))</f>
        <v>4700</v>
      </c>
      <c r="I1034" s="54" t="s">
        <v>1361</v>
      </c>
      <c r="L1034" s="6"/>
      <c r="M1034" s="152"/>
      <c r="N1034" s="151"/>
      <c r="O1034" s="150"/>
      <c r="P1034" s="6"/>
      <c r="Q1034" s="152"/>
      <c r="R1034" s="6"/>
      <c r="S1034" s="150"/>
      <c r="T1034" s="6"/>
    </row>
    <row r="1035" spans="1:20" ht="12.75" outlineLevel="2">
      <c r="A1035" s="63">
        <f t="shared" si="17"/>
        <v>0</v>
      </c>
      <c r="B1035" s="67" t="s">
        <v>1408</v>
      </c>
      <c r="C1035" s="61" t="s">
        <v>1870</v>
      </c>
      <c r="D1035" s="65" t="s">
        <v>2288</v>
      </c>
      <c r="E1035" s="53"/>
      <c r="F1035" s="66">
        <v>7775</v>
      </c>
      <c r="G1035" s="66"/>
      <c r="H1035" s="62">
        <f>IF(F1035="","",IF(AND(G1035="Руб.",$J$10=1),F1035/#REF!,IF(G1035="Руб.",F1035,F1035*$J$12)))</f>
        <v>7775</v>
      </c>
      <c r="I1035" s="54" t="s">
        <v>1361</v>
      </c>
      <c r="L1035" s="6"/>
      <c r="M1035" s="152"/>
      <c r="N1035" s="151"/>
      <c r="O1035" s="150"/>
      <c r="P1035" s="6"/>
      <c r="Q1035" s="152"/>
      <c r="R1035" s="6"/>
      <c r="S1035" s="150"/>
      <c r="T1035" s="6"/>
    </row>
    <row r="1036" spans="1:20" s="41" customFormat="1" ht="12.75" outlineLevel="1">
      <c r="A1036" s="63">
        <f t="shared" si="17"/>
        <v>0</v>
      </c>
      <c r="B1036" s="70"/>
      <c r="C1036" s="43" t="s">
        <v>2720</v>
      </c>
      <c r="D1036" s="70"/>
      <c r="E1036" s="22" t="str">
        <f>IF(SUM(E1037:E1051)=0,"",0)</f>
        <v/>
      </c>
      <c r="F1036" s="70" t="s">
        <v>2274</v>
      </c>
      <c r="G1036" s="70"/>
      <c r="H1036" s="62" t="str">
        <f>IF(F1036="","",IF(AND(G1036="Руб.",$J$10=1),F1036/#REF!,IF(G1036="Руб.",F1036,F1036*$J$12)))</f>
        <v/>
      </c>
      <c r="I1036" s="71"/>
      <c r="L1036" s="6"/>
      <c r="M1036" s="152"/>
      <c r="N1036" s="151"/>
      <c r="O1036" s="150"/>
      <c r="P1036" s="6"/>
      <c r="Q1036" s="152"/>
      <c r="R1036" s="6"/>
      <c r="S1036" s="150"/>
      <c r="T1036" s="6"/>
    </row>
    <row r="1037" spans="1:20" s="41" customFormat="1" ht="12.75" outlineLevel="2">
      <c r="A1037" s="63">
        <f t="shared" si="17"/>
        <v>0</v>
      </c>
      <c r="B1037" s="69" t="s">
        <v>4469</v>
      </c>
      <c r="C1037" s="116" t="s">
        <v>4454</v>
      </c>
      <c r="D1037" s="69" t="s">
        <v>2273</v>
      </c>
      <c r="E1037" s="69"/>
      <c r="F1037" s="69">
        <v>10</v>
      </c>
      <c r="G1037" s="69"/>
      <c r="H1037" s="62">
        <f>IF(F1037="","",IF(AND(G1037="Руб.",$J$10=1),F1037/#REF!,IF(G1037="Руб.",F1037,F1037*$J$12)))</f>
        <v>10</v>
      </c>
      <c r="I1037" s="71" t="s">
        <v>1362</v>
      </c>
      <c r="L1037" s="6"/>
      <c r="M1037" s="152"/>
      <c r="N1037" s="151"/>
      <c r="O1037" s="150"/>
      <c r="P1037" s="6"/>
      <c r="Q1037" s="152"/>
      <c r="R1037" s="6"/>
      <c r="S1037" s="150"/>
      <c r="T1037" s="6"/>
    </row>
    <row r="1038" spans="1:20" s="41" customFormat="1" ht="12.75" outlineLevel="2">
      <c r="A1038" s="63">
        <f t="shared" si="17"/>
        <v>0</v>
      </c>
      <c r="B1038" s="69" t="s">
        <v>4470</v>
      </c>
      <c r="C1038" s="116" t="s">
        <v>4455</v>
      </c>
      <c r="D1038" s="69" t="s">
        <v>2273</v>
      </c>
      <c r="E1038" s="69"/>
      <c r="F1038" s="69">
        <v>8</v>
      </c>
      <c r="G1038" s="69"/>
      <c r="H1038" s="62">
        <f>IF(F1038="","",IF(AND(G1038="Руб.",$J$10=1),F1038/#REF!,IF(G1038="Руб.",F1038,F1038*$J$12)))</f>
        <v>8</v>
      </c>
      <c r="I1038" s="71" t="s">
        <v>1362</v>
      </c>
      <c r="L1038" s="6"/>
      <c r="M1038" s="152"/>
      <c r="N1038" s="151"/>
      <c r="O1038" s="150"/>
      <c r="P1038" s="6"/>
      <c r="Q1038" s="152"/>
      <c r="R1038" s="6"/>
      <c r="S1038" s="150"/>
      <c r="T1038" s="6"/>
    </row>
    <row r="1039" spans="1:20" s="41" customFormat="1" ht="12.75" outlineLevel="2">
      <c r="A1039" s="63">
        <f t="shared" si="17"/>
        <v>0</v>
      </c>
      <c r="B1039" s="69" t="s">
        <v>4462</v>
      </c>
      <c r="C1039" s="116" t="s">
        <v>2721</v>
      </c>
      <c r="D1039" s="69" t="s">
        <v>2273</v>
      </c>
      <c r="E1039" s="69"/>
      <c r="F1039" s="69">
        <v>21</v>
      </c>
      <c r="G1039" s="69"/>
      <c r="H1039" s="62">
        <f>IF(F1039="","",IF(AND(G1039="Руб.",$J$10=1),F1039/#REF!,IF(G1039="Руб.",F1039,F1039*$J$12)))</f>
        <v>21</v>
      </c>
      <c r="I1039" s="71" t="s">
        <v>1362</v>
      </c>
      <c r="L1039" s="6"/>
      <c r="M1039" s="152"/>
      <c r="N1039" s="151"/>
      <c r="O1039" s="150"/>
      <c r="P1039" s="6"/>
      <c r="Q1039" s="152"/>
      <c r="R1039" s="6"/>
      <c r="S1039" s="150"/>
      <c r="T1039" s="6"/>
    </row>
    <row r="1040" spans="1:20" s="41" customFormat="1" ht="12.75" outlineLevel="2">
      <c r="A1040" s="63">
        <f t="shared" si="17"/>
        <v>0</v>
      </c>
      <c r="B1040" s="69" t="s">
        <v>4463</v>
      </c>
      <c r="C1040" s="116" t="s">
        <v>2722</v>
      </c>
      <c r="D1040" s="69" t="s">
        <v>2273</v>
      </c>
      <c r="E1040" s="69"/>
      <c r="F1040" s="69">
        <v>24</v>
      </c>
      <c r="G1040" s="69"/>
      <c r="H1040" s="62">
        <f>IF(F1040="","",IF(AND(G1040="Руб.",$J$10=1),F1040/#REF!,IF(G1040="Руб.",F1040,F1040*$J$12)))</f>
        <v>24</v>
      </c>
      <c r="I1040" s="71" t="s">
        <v>1362</v>
      </c>
      <c r="L1040" s="6"/>
      <c r="M1040" s="152"/>
      <c r="N1040" s="151"/>
      <c r="O1040" s="150"/>
      <c r="P1040" s="6"/>
      <c r="Q1040" s="152"/>
      <c r="R1040" s="6"/>
      <c r="S1040" s="150"/>
      <c r="T1040" s="6"/>
    </row>
    <row r="1041" spans="1:20" s="41" customFormat="1" ht="12.75" outlineLevel="2">
      <c r="A1041" s="63">
        <f t="shared" si="17"/>
        <v>0</v>
      </c>
      <c r="B1041" s="69" t="s">
        <v>180</v>
      </c>
      <c r="C1041" s="116" t="s">
        <v>4458</v>
      </c>
      <c r="D1041" s="69" t="s">
        <v>2273</v>
      </c>
      <c r="E1041" s="69"/>
      <c r="F1041" s="69">
        <v>27</v>
      </c>
      <c r="G1041" s="69"/>
      <c r="H1041" s="62">
        <f>IF(F1041="","",IF(AND(G1041="Руб.",$J$10=1),F1041/#REF!,IF(G1041="Руб.",F1041,F1041*$J$12)))</f>
        <v>27</v>
      </c>
      <c r="I1041" s="71" t="s">
        <v>1362</v>
      </c>
      <c r="L1041" s="6"/>
      <c r="M1041" s="152"/>
      <c r="N1041" s="151"/>
      <c r="O1041" s="150"/>
      <c r="P1041" s="6"/>
      <c r="Q1041" s="152"/>
      <c r="R1041" s="6"/>
      <c r="S1041" s="150"/>
      <c r="T1041" s="6"/>
    </row>
    <row r="1042" spans="1:20" s="41" customFormat="1" ht="12.75" outlineLevel="2">
      <c r="A1042" s="63">
        <f t="shared" si="17"/>
        <v>0</v>
      </c>
      <c r="B1042" s="69" t="s">
        <v>3209</v>
      </c>
      <c r="C1042" s="116" t="s">
        <v>4460</v>
      </c>
      <c r="D1042" s="69" t="s">
        <v>2273</v>
      </c>
      <c r="E1042" s="69"/>
      <c r="F1042" s="69">
        <v>32</v>
      </c>
      <c r="G1042" s="69"/>
      <c r="H1042" s="62">
        <f>IF(F1042="","",IF(AND(G1042="Руб.",$J$10=1),F1042/#REF!,IF(G1042="Руб.",F1042,F1042*$J$12)))</f>
        <v>32</v>
      </c>
      <c r="I1042" s="71" t="s">
        <v>1362</v>
      </c>
      <c r="L1042" s="6"/>
      <c r="M1042" s="152"/>
      <c r="N1042" s="151"/>
      <c r="O1042" s="150"/>
      <c r="P1042" s="6"/>
      <c r="Q1042" s="152"/>
      <c r="R1042" s="6"/>
      <c r="S1042" s="150"/>
      <c r="T1042" s="6"/>
    </row>
    <row r="1043" spans="1:20" s="41" customFormat="1" ht="12.75" outlineLevel="2">
      <c r="A1043" s="63">
        <f t="shared" si="17"/>
        <v>0</v>
      </c>
      <c r="B1043" s="69" t="s">
        <v>3210</v>
      </c>
      <c r="C1043" s="116" t="s">
        <v>4461</v>
      </c>
      <c r="D1043" s="69" t="s">
        <v>2273</v>
      </c>
      <c r="E1043" s="69"/>
      <c r="F1043" s="69">
        <v>38</v>
      </c>
      <c r="G1043" s="69"/>
      <c r="H1043" s="62">
        <f>IF(F1043="","",IF(AND(G1043="Руб.",$J$10=1),F1043/#REF!,IF(G1043="Руб.",F1043,F1043*$J$12)))</f>
        <v>38</v>
      </c>
      <c r="I1043" s="71" t="s">
        <v>1362</v>
      </c>
      <c r="L1043" s="6"/>
      <c r="M1043" s="152"/>
      <c r="N1043" s="151"/>
      <c r="O1043" s="150"/>
      <c r="P1043" s="6"/>
      <c r="Q1043" s="152"/>
      <c r="R1043" s="6"/>
      <c r="S1043" s="150"/>
      <c r="T1043" s="6"/>
    </row>
    <row r="1044" spans="1:20" s="41" customFormat="1" ht="12.75" outlineLevel="2">
      <c r="A1044" s="63">
        <f t="shared" si="17"/>
        <v>0</v>
      </c>
      <c r="B1044" s="69" t="s">
        <v>3208</v>
      </c>
      <c r="C1044" s="116" t="s">
        <v>4459</v>
      </c>
      <c r="D1044" s="69" t="s">
        <v>2273</v>
      </c>
      <c r="E1044" s="69"/>
      <c r="F1044" s="69">
        <v>48</v>
      </c>
      <c r="G1044" s="69"/>
      <c r="H1044" s="62">
        <f>IF(F1044="","",IF(AND(G1044="Руб.",$J$10=1),F1044/#REF!,IF(G1044="Руб.",F1044,F1044*$J$12)))</f>
        <v>48</v>
      </c>
      <c r="I1044" s="71" t="s">
        <v>1362</v>
      </c>
      <c r="L1044" s="6"/>
      <c r="M1044" s="152"/>
      <c r="N1044" s="151"/>
      <c r="O1044" s="150"/>
      <c r="P1044" s="6"/>
      <c r="Q1044" s="152"/>
      <c r="R1044" s="6"/>
      <c r="S1044" s="150"/>
      <c r="T1044" s="6"/>
    </row>
    <row r="1045" spans="1:20" s="41" customFormat="1" ht="12.75" outlineLevel="2">
      <c r="A1045" s="63">
        <f t="shared" si="17"/>
        <v>0</v>
      </c>
      <c r="B1045" s="78">
        <v>8888</v>
      </c>
      <c r="C1045" s="116" t="s">
        <v>4457</v>
      </c>
      <c r="D1045" s="69" t="s">
        <v>2273</v>
      </c>
      <c r="E1045" s="69"/>
      <c r="F1045" s="69">
        <v>36.450000000000003</v>
      </c>
      <c r="G1045" s="69"/>
      <c r="H1045" s="62">
        <f>IF(F1045="","",IF(AND(G1045="Руб.",$J$10=1),F1045/#REF!,IF(G1045="Руб.",F1045,F1045*$J$12)))</f>
        <v>36.450000000000003</v>
      </c>
      <c r="I1045" s="71" t="s">
        <v>1362</v>
      </c>
      <c r="L1045" s="6"/>
      <c r="M1045" s="152"/>
      <c r="N1045" s="151"/>
      <c r="O1045" s="150"/>
      <c r="P1045" s="6"/>
      <c r="Q1045" s="152"/>
      <c r="R1045" s="6"/>
      <c r="S1045" s="150"/>
      <c r="T1045" s="6"/>
    </row>
    <row r="1046" spans="1:20" s="41" customFormat="1" ht="12.75" outlineLevel="2">
      <c r="A1046" s="63">
        <f t="shared" si="17"/>
        <v>0</v>
      </c>
      <c r="B1046" s="78">
        <v>8288</v>
      </c>
      <c r="C1046" s="116" t="s">
        <v>4456</v>
      </c>
      <c r="D1046" s="69" t="s">
        <v>2273</v>
      </c>
      <c r="E1046" s="69"/>
      <c r="F1046" s="69">
        <v>32.159999999999997</v>
      </c>
      <c r="G1046" s="69"/>
      <c r="H1046" s="62">
        <f>IF(F1046="","",IF(AND(G1046="Руб.",$J$10=1),F1046/#REF!,IF(G1046="Руб.",F1046,F1046*$J$12)))</f>
        <v>32.159999999999997</v>
      </c>
      <c r="I1046" s="71" t="s">
        <v>1362</v>
      </c>
      <c r="L1046" s="6"/>
      <c r="M1046" s="152"/>
      <c r="N1046" s="151"/>
      <c r="O1046" s="150"/>
      <c r="P1046" s="6"/>
      <c r="Q1046" s="152"/>
      <c r="R1046" s="6"/>
      <c r="S1046" s="150"/>
      <c r="T1046" s="6"/>
    </row>
    <row r="1047" spans="1:20" s="41" customFormat="1" ht="12.75" outlineLevel="2">
      <c r="A1047" s="63">
        <f t="shared" si="17"/>
        <v>0</v>
      </c>
      <c r="B1047" s="69" t="s">
        <v>4464</v>
      </c>
      <c r="C1047" s="116" t="s">
        <v>2723</v>
      </c>
      <c r="D1047" s="69" t="s">
        <v>2273</v>
      </c>
      <c r="E1047" s="69"/>
      <c r="F1047" s="69">
        <v>20</v>
      </c>
      <c r="G1047" s="69"/>
      <c r="H1047" s="62">
        <f>IF(F1047="","",IF(AND(G1047="Руб.",$J$10=1),F1047/#REF!,IF(G1047="Руб.",F1047,F1047*$J$12)))</f>
        <v>20</v>
      </c>
      <c r="I1047" s="71" t="s">
        <v>1362</v>
      </c>
      <c r="L1047" s="6"/>
      <c r="M1047" s="152"/>
      <c r="N1047" s="151"/>
      <c r="O1047" s="150"/>
      <c r="P1047" s="6"/>
      <c r="Q1047" s="152"/>
      <c r="R1047" s="6"/>
      <c r="S1047" s="150"/>
      <c r="T1047" s="6"/>
    </row>
    <row r="1048" spans="1:20" s="41" customFormat="1" ht="12.75" outlineLevel="2">
      <c r="A1048" s="63">
        <f t="shared" si="17"/>
        <v>0</v>
      </c>
      <c r="B1048" s="69" t="s">
        <v>4465</v>
      </c>
      <c r="C1048" s="116" t="s">
        <v>4451</v>
      </c>
      <c r="D1048" s="69" t="s">
        <v>2273</v>
      </c>
      <c r="E1048" s="69"/>
      <c r="F1048" s="69">
        <v>17</v>
      </c>
      <c r="G1048" s="69"/>
      <c r="H1048" s="62">
        <f>IF(F1048="","",IF(AND(G1048="Руб.",$J$10=1),F1048/#REF!,IF(G1048="Руб.",F1048,F1048*$J$12)))</f>
        <v>17</v>
      </c>
      <c r="I1048" s="71" t="s">
        <v>1362</v>
      </c>
      <c r="L1048" s="6"/>
      <c r="M1048" s="152"/>
      <c r="N1048" s="151"/>
      <c r="O1048" s="150"/>
      <c r="P1048" s="6"/>
      <c r="Q1048" s="152"/>
      <c r="R1048" s="6"/>
      <c r="S1048" s="150"/>
      <c r="T1048" s="6"/>
    </row>
    <row r="1049" spans="1:20" s="41" customFormat="1" ht="12.75" outlineLevel="2">
      <c r="A1049" s="63">
        <f t="shared" si="17"/>
        <v>0</v>
      </c>
      <c r="B1049" s="69" t="s">
        <v>4466</v>
      </c>
      <c r="C1049" s="116" t="s">
        <v>4452</v>
      </c>
      <c r="D1049" s="69" t="s">
        <v>2273</v>
      </c>
      <c r="E1049" s="69"/>
      <c r="F1049" s="69">
        <v>17</v>
      </c>
      <c r="G1049" s="69"/>
      <c r="H1049" s="62">
        <f>IF(F1049="","",IF(AND(G1049="Руб.",$J$10=1),F1049/#REF!,IF(G1049="Руб.",F1049,F1049*$J$12)))</f>
        <v>17</v>
      </c>
      <c r="I1049" s="71" t="s">
        <v>1362</v>
      </c>
      <c r="L1049" s="6"/>
      <c r="M1049" s="152"/>
      <c r="N1049" s="151"/>
      <c r="O1049" s="150"/>
      <c r="P1049" s="6"/>
      <c r="Q1049" s="152"/>
      <c r="R1049" s="6"/>
      <c r="S1049" s="150"/>
      <c r="T1049" s="6"/>
    </row>
    <row r="1050" spans="1:20" s="41" customFormat="1" ht="12.75" outlineLevel="2">
      <c r="A1050" s="63">
        <f t="shared" si="17"/>
        <v>0</v>
      </c>
      <c r="B1050" s="69" t="s">
        <v>4467</v>
      </c>
      <c r="C1050" s="116" t="s">
        <v>4453</v>
      </c>
      <c r="D1050" s="69" t="s">
        <v>2273</v>
      </c>
      <c r="E1050" s="69"/>
      <c r="F1050" s="69">
        <v>7</v>
      </c>
      <c r="G1050" s="69"/>
      <c r="H1050" s="62">
        <f>IF(F1050="","",IF(AND(G1050="Руб.",$J$10=1),F1050/#REF!,IF(G1050="Руб.",F1050,F1050*$J$12)))</f>
        <v>7</v>
      </c>
      <c r="I1050" s="71" t="s">
        <v>1362</v>
      </c>
      <c r="L1050" s="6"/>
      <c r="M1050" s="152"/>
      <c r="N1050" s="151"/>
      <c r="O1050" s="150"/>
      <c r="P1050" s="6"/>
      <c r="Q1050" s="152"/>
      <c r="R1050" s="6"/>
      <c r="S1050" s="150"/>
      <c r="T1050" s="6"/>
    </row>
    <row r="1051" spans="1:20" s="41" customFormat="1" ht="12.75" outlineLevel="2">
      <c r="A1051" s="63">
        <f t="shared" si="17"/>
        <v>0</v>
      </c>
      <c r="B1051" s="69" t="s">
        <v>4468</v>
      </c>
      <c r="C1051" s="116" t="s">
        <v>285</v>
      </c>
      <c r="D1051" s="69" t="s">
        <v>2273</v>
      </c>
      <c r="E1051" s="69"/>
      <c r="F1051" s="69">
        <v>9</v>
      </c>
      <c r="G1051" s="69"/>
      <c r="H1051" s="62">
        <f>IF(F1051="","",IF(AND(G1051="Руб.",$J$10=1),F1051/#REF!,IF(G1051="Руб.",F1051,F1051*$J$12)))</f>
        <v>9</v>
      </c>
      <c r="I1051" s="71" t="s">
        <v>1362</v>
      </c>
      <c r="L1051" s="6"/>
      <c r="M1051" s="152"/>
      <c r="N1051" s="151"/>
      <c r="O1051" s="150"/>
      <c r="P1051" s="6"/>
      <c r="Q1051" s="152"/>
      <c r="R1051" s="6"/>
      <c r="S1051" s="150"/>
      <c r="T1051" s="6"/>
    </row>
    <row r="1052" spans="1:20" ht="12.75" outlineLevel="1">
      <c r="A1052" s="63">
        <f t="shared" si="17"/>
        <v>0</v>
      </c>
      <c r="B1052" s="67"/>
      <c r="C1052" s="27" t="s">
        <v>4010</v>
      </c>
      <c r="D1052" s="65"/>
      <c r="E1052" s="22" t="str">
        <f>IF(SUM(E1053:E1077)=0,"",0)</f>
        <v/>
      </c>
      <c r="F1052" s="66" t="s">
        <v>2274</v>
      </c>
      <c r="G1052" s="66"/>
      <c r="H1052" s="62" t="str">
        <f>IF(F1052="","",IF(AND(G1052="Руб.",$J$10=1),F1052/#REF!,IF(G1052="Руб.",F1052,F1052*$J$12)))</f>
        <v/>
      </c>
      <c r="I1052" s="54"/>
      <c r="L1052" s="6"/>
      <c r="M1052" s="152"/>
      <c r="N1052" s="151"/>
      <c r="O1052" s="150"/>
      <c r="P1052" s="6"/>
      <c r="Q1052" s="152"/>
      <c r="R1052" s="6"/>
      <c r="S1052" s="150"/>
      <c r="T1052" s="6"/>
    </row>
    <row r="1053" spans="1:20" ht="11.25" customHeight="1" outlineLevel="2">
      <c r="A1053" s="63">
        <f t="shared" si="17"/>
        <v>0</v>
      </c>
      <c r="B1053" s="67" t="s">
        <v>1891</v>
      </c>
      <c r="C1053" s="61" t="s">
        <v>1890</v>
      </c>
      <c r="D1053" s="65" t="s">
        <v>2288</v>
      </c>
      <c r="E1053" s="53"/>
      <c r="F1053" s="66">
        <v>1092</v>
      </c>
      <c r="G1053" s="66"/>
      <c r="H1053" s="62">
        <f>IF(F1053="","",IF(AND(G1053="Руб.",$J$10=1),F1053/#REF!,IF(G1053="Руб.",F1053,F1053*$J$12)))</f>
        <v>1092</v>
      </c>
      <c r="I1053" s="54"/>
      <c r="L1053" s="6"/>
      <c r="M1053" s="152"/>
      <c r="N1053" s="151"/>
      <c r="O1053" s="150"/>
      <c r="P1053" s="6"/>
      <c r="Q1053" s="152"/>
      <c r="R1053" s="6"/>
      <c r="S1053" s="150"/>
      <c r="T1053" s="6"/>
    </row>
    <row r="1054" spans="1:20" ht="11.25" customHeight="1" outlineLevel="2">
      <c r="A1054" s="63">
        <f t="shared" si="17"/>
        <v>0</v>
      </c>
      <c r="B1054" s="67" t="s">
        <v>1893</v>
      </c>
      <c r="C1054" s="61" t="s">
        <v>1892</v>
      </c>
      <c r="D1054" s="65" t="s">
        <v>2288</v>
      </c>
      <c r="E1054" s="53"/>
      <c r="F1054" s="66">
        <v>1979</v>
      </c>
      <c r="G1054" s="66"/>
      <c r="H1054" s="62">
        <f>IF(F1054="","",IF(AND(G1054="Руб.",$J$10=1),F1054/#REF!,IF(G1054="Руб.",F1054,F1054*$J$12)))</f>
        <v>1979</v>
      </c>
      <c r="I1054" s="54"/>
      <c r="L1054" s="6"/>
      <c r="M1054" s="152"/>
      <c r="N1054" s="151"/>
      <c r="O1054" s="150"/>
      <c r="P1054" s="6"/>
      <c r="Q1054" s="152"/>
      <c r="R1054" s="6"/>
      <c r="S1054" s="150"/>
      <c r="T1054" s="6"/>
    </row>
    <row r="1055" spans="1:20" ht="11.25" customHeight="1" outlineLevel="2">
      <c r="A1055" s="63">
        <f t="shared" si="17"/>
        <v>0</v>
      </c>
      <c r="B1055" s="67" t="s">
        <v>1895</v>
      </c>
      <c r="C1055" s="61" t="s">
        <v>1894</v>
      </c>
      <c r="D1055" s="65" t="s">
        <v>2288</v>
      </c>
      <c r="E1055" s="53"/>
      <c r="F1055" s="66">
        <v>2652</v>
      </c>
      <c r="G1055" s="66"/>
      <c r="H1055" s="62">
        <f>IF(F1055="","",IF(AND(G1055="Руб.",$J$10=1),F1055/#REF!,IF(G1055="Руб.",F1055,F1055*$J$12)))</f>
        <v>2652</v>
      </c>
      <c r="I1055" s="54"/>
      <c r="L1055" s="6"/>
      <c r="M1055" s="152"/>
      <c r="N1055" s="151"/>
      <c r="O1055" s="150"/>
      <c r="P1055" s="6"/>
      <c r="Q1055" s="152"/>
      <c r="R1055" s="6"/>
      <c r="S1055" s="150"/>
      <c r="T1055" s="6"/>
    </row>
    <row r="1056" spans="1:20" ht="11.25" customHeight="1" outlineLevel="2">
      <c r="A1056" s="63">
        <f t="shared" si="17"/>
        <v>0</v>
      </c>
      <c r="B1056" s="67" t="s">
        <v>1897</v>
      </c>
      <c r="C1056" s="61" t="s">
        <v>1896</v>
      </c>
      <c r="D1056" s="65" t="s">
        <v>2288</v>
      </c>
      <c r="E1056" s="53"/>
      <c r="F1056" s="66">
        <v>3296</v>
      </c>
      <c r="G1056" s="66"/>
      <c r="H1056" s="62">
        <f>IF(F1056="","",IF(AND(G1056="Руб.",$J$10=1),F1056/#REF!,IF(G1056="Руб.",F1056,F1056*$J$12)))</f>
        <v>3296</v>
      </c>
      <c r="I1056" s="54"/>
      <c r="L1056" s="6"/>
      <c r="M1056" s="152"/>
      <c r="N1056" s="151"/>
      <c r="O1056" s="150"/>
      <c r="P1056" s="6"/>
      <c r="Q1056" s="152"/>
      <c r="R1056" s="6"/>
      <c r="S1056" s="150"/>
      <c r="T1056" s="6"/>
    </row>
    <row r="1057" spans="1:20" ht="11.25" customHeight="1" outlineLevel="2">
      <c r="A1057" s="63">
        <f t="shared" si="17"/>
        <v>0</v>
      </c>
      <c r="B1057" s="67" t="s">
        <v>1899</v>
      </c>
      <c r="C1057" s="61" t="s">
        <v>1898</v>
      </c>
      <c r="D1057" s="65" t="s">
        <v>2288</v>
      </c>
      <c r="E1057" s="53"/>
      <c r="F1057" s="66">
        <v>3224</v>
      </c>
      <c r="G1057" s="66"/>
      <c r="H1057" s="62">
        <f>IF(F1057="","",IF(AND(G1057="Руб.",$J$10=1),F1057/#REF!,IF(G1057="Руб.",F1057,F1057*$J$12)))</f>
        <v>3224</v>
      </c>
      <c r="I1057" s="54"/>
      <c r="L1057" s="6"/>
      <c r="M1057" s="152"/>
      <c r="N1057" s="151"/>
      <c r="O1057" s="150"/>
      <c r="P1057" s="6"/>
      <c r="Q1057" s="152"/>
      <c r="R1057" s="6"/>
      <c r="S1057" s="150"/>
      <c r="T1057" s="6"/>
    </row>
    <row r="1058" spans="1:20" ht="11.25" customHeight="1" outlineLevel="2">
      <c r="A1058" s="63">
        <f t="shared" si="17"/>
        <v>0</v>
      </c>
      <c r="B1058" s="67" t="s">
        <v>1901</v>
      </c>
      <c r="C1058" s="61" t="s">
        <v>1900</v>
      </c>
      <c r="D1058" s="65" t="s">
        <v>2288</v>
      </c>
      <c r="E1058" s="53"/>
      <c r="F1058" s="66">
        <v>7100</v>
      </c>
      <c r="G1058" s="66"/>
      <c r="H1058" s="62">
        <f>IF(F1058="","",IF(AND(G1058="Руб.",$J$10=1),F1058/#REF!,IF(G1058="Руб.",F1058,F1058*$J$12)))</f>
        <v>7100</v>
      </c>
      <c r="I1058" s="54"/>
      <c r="L1058" s="6"/>
      <c r="M1058" s="152"/>
      <c r="N1058" s="151"/>
      <c r="O1058" s="150"/>
      <c r="P1058" s="6"/>
      <c r="Q1058" s="152"/>
      <c r="R1058" s="6"/>
      <c r="S1058" s="150"/>
      <c r="T1058" s="6"/>
    </row>
    <row r="1059" spans="1:20" ht="11.25" customHeight="1" outlineLevel="2">
      <c r="A1059" s="63">
        <f t="shared" si="17"/>
        <v>0</v>
      </c>
      <c r="B1059" s="67" t="s">
        <v>1903</v>
      </c>
      <c r="C1059" s="61" t="s">
        <v>1902</v>
      </c>
      <c r="D1059" s="65" t="s">
        <v>2288</v>
      </c>
      <c r="E1059" s="53"/>
      <c r="F1059" s="66">
        <v>9971</v>
      </c>
      <c r="G1059" s="66"/>
      <c r="H1059" s="62">
        <f>IF(F1059="","",IF(AND(G1059="Руб.",$J$10=1),F1059/#REF!,IF(G1059="Руб.",F1059,F1059*$J$12)))</f>
        <v>9971</v>
      </c>
      <c r="I1059" s="54"/>
      <c r="L1059" s="6"/>
      <c r="M1059" s="152"/>
      <c r="N1059" s="151"/>
      <c r="O1059" s="150"/>
      <c r="P1059" s="6"/>
      <c r="Q1059" s="152"/>
      <c r="R1059" s="6"/>
      <c r="S1059" s="150"/>
      <c r="T1059" s="6"/>
    </row>
    <row r="1060" spans="1:20" ht="11.25" customHeight="1" outlineLevel="2">
      <c r="A1060" s="63">
        <f t="shared" si="17"/>
        <v>0</v>
      </c>
      <c r="B1060" s="67"/>
      <c r="C1060" s="61"/>
      <c r="D1060" s="65" t="s">
        <v>2288</v>
      </c>
      <c r="E1060" s="53"/>
      <c r="F1060" s="66" t="s">
        <v>2274</v>
      </c>
      <c r="G1060" s="66"/>
      <c r="H1060" s="62" t="str">
        <f>IF(F1060="","",IF(AND(G1060="Руб.",$J$10=1),F1060/#REF!,IF(G1060="Руб.",F1060,F1060*$J$12)))</f>
        <v/>
      </c>
      <c r="I1060" s="54" t="s">
        <v>1361</v>
      </c>
      <c r="L1060" s="6"/>
      <c r="M1060" s="152"/>
      <c r="N1060" s="151"/>
      <c r="O1060" s="150"/>
      <c r="P1060" s="6"/>
      <c r="Q1060" s="152"/>
      <c r="R1060" s="6"/>
      <c r="S1060" s="150"/>
      <c r="T1060" s="6"/>
    </row>
    <row r="1061" spans="1:20" ht="11.25" customHeight="1" outlineLevel="2">
      <c r="A1061" s="63">
        <f t="shared" si="17"/>
        <v>0</v>
      </c>
      <c r="B1061" s="67"/>
      <c r="C1061" s="61"/>
      <c r="D1061" s="65" t="s">
        <v>2288</v>
      </c>
      <c r="E1061" s="53"/>
      <c r="F1061" s="66" t="s">
        <v>2274</v>
      </c>
      <c r="G1061" s="66"/>
      <c r="H1061" s="62" t="str">
        <f>IF(F1061="","",IF(AND(G1061="Руб.",$J$10=1),F1061/#REF!,IF(G1061="Руб.",F1061,F1061*$J$12)))</f>
        <v/>
      </c>
      <c r="I1061" s="54" t="s">
        <v>1361</v>
      </c>
      <c r="L1061" s="6"/>
      <c r="M1061" s="152"/>
      <c r="N1061" s="151"/>
      <c r="O1061" s="150"/>
      <c r="P1061" s="6"/>
      <c r="Q1061" s="152"/>
      <c r="R1061" s="6"/>
      <c r="S1061" s="150"/>
      <c r="T1061" s="6"/>
    </row>
    <row r="1062" spans="1:20" ht="11.25" customHeight="1" outlineLevel="2">
      <c r="A1062" s="63">
        <f t="shared" ref="A1062:A1125" si="18">IF(E1062="",A1061,A1061+1)</f>
        <v>0</v>
      </c>
      <c r="B1062" s="67"/>
      <c r="C1062" s="61"/>
      <c r="D1062" s="65" t="s">
        <v>2288</v>
      </c>
      <c r="E1062" s="53"/>
      <c r="F1062" s="66" t="s">
        <v>2274</v>
      </c>
      <c r="G1062" s="66"/>
      <c r="H1062" s="62" t="str">
        <f>IF(F1062="","",IF(AND(G1062="Руб.",$J$10=1),F1062/#REF!,IF(G1062="Руб.",F1062,F1062*$J$12)))</f>
        <v/>
      </c>
      <c r="I1062" s="54" t="s">
        <v>1361</v>
      </c>
      <c r="L1062" s="6"/>
      <c r="M1062" s="152"/>
      <c r="N1062" s="151"/>
      <c r="O1062" s="150"/>
      <c r="P1062" s="6"/>
      <c r="Q1062" s="152"/>
      <c r="R1062" s="6"/>
      <c r="S1062" s="150"/>
      <c r="T1062" s="6"/>
    </row>
    <row r="1063" spans="1:20" ht="11.25" customHeight="1" outlineLevel="2">
      <c r="A1063" s="63">
        <f t="shared" si="18"/>
        <v>0</v>
      </c>
      <c r="B1063" s="67"/>
      <c r="C1063" s="61"/>
      <c r="D1063" s="65" t="s">
        <v>2288</v>
      </c>
      <c r="E1063" s="53"/>
      <c r="F1063" s="66" t="s">
        <v>2274</v>
      </c>
      <c r="G1063" s="66"/>
      <c r="H1063" s="62" t="str">
        <f>IF(F1063="","",IF(AND(G1063="Руб.",$J$10=1),F1063/#REF!,IF(G1063="Руб.",F1063,F1063*$J$12)))</f>
        <v/>
      </c>
      <c r="I1063" s="54" t="s">
        <v>1361</v>
      </c>
      <c r="L1063" s="6"/>
      <c r="M1063" s="152"/>
      <c r="N1063" s="151"/>
      <c r="O1063" s="150"/>
      <c r="P1063" s="6"/>
      <c r="Q1063" s="152"/>
      <c r="R1063" s="6"/>
      <c r="S1063" s="150"/>
      <c r="T1063" s="6"/>
    </row>
    <row r="1064" spans="1:20" ht="11.25" customHeight="1" outlineLevel="2">
      <c r="A1064" s="63">
        <f t="shared" si="18"/>
        <v>0</v>
      </c>
      <c r="B1064" s="67"/>
      <c r="C1064" s="61"/>
      <c r="D1064" s="65" t="s">
        <v>2288</v>
      </c>
      <c r="E1064" s="53"/>
      <c r="F1064" s="66" t="s">
        <v>2274</v>
      </c>
      <c r="G1064" s="66"/>
      <c r="H1064" s="62" t="str">
        <f>IF(F1064="","",IF(AND(G1064="Руб.",$J$10=1),F1064/#REF!,IF(G1064="Руб.",F1064,F1064*$J$12)))</f>
        <v/>
      </c>
      <c r="I1064" s="54" t="s">
        <v>1361</v>
      </c>
      <c r="L1064" s="6"/>
      <c r="M1064" s="152"/>
      <c r="N1064" s="151"/>
      <c r="O1064" s="150"/>
      <c r="P1064" s="6"/>
      <c r="Q1064" s="152"/>
      <c r="R1064" s="6"/>
      <c r="S1064" s="150"/>
      <c r="T1064" s="6"/>
    </row>
    <row r="1065" spans="1:20" ht="11.25" customHeight="1" outlineLevel="2">
      <c r="A1065" s="63">
        <f t="shared" si="18"/>
        <v>0</v>
      </c>
      <c r="B1065" s="67"/>
      <c r="C1065" s="61"/>
      <c r="D1065" s="65" t="s">
        <v>2288</v>
      </c>
      <c r="E1065" s="53"/>
      <c r="F1065" s="66" t="s">
        <v>2274</v>
      </c>
      <c r="G1065" s="66"/>
      <c r="H1065" s="62" t="str">
        <f>IF(F1065="","",IF(AND(G1065="Руб.",$J$10=1),F1065/#REF!,IF(G1065="Руб.",F1065,F1065*$J$12)))</f>
        <v/>
      </c>
      <c r="I1065" s="54" t="s">
        <v>1361</v>
      </c>
      <c r="L1065" s="6"/>
      <c r="M1065" s="152"/>
      <c r="N1065" s="151"/>
      <c r="O1065" s="150"/>
      <c r="P1065" s="6"/>
      <c r="Q1065" s="152"/>
      <c r="R1065" s="6"/>
      <c r="S1065" s="150"/>
      <c r="T1065" s="6"/>
    </row>
    <row r="1066" spans="1:20" ht="11.25" customHeight="1" outlineLevel="2">
      <c r="A1066" s="63">
        <f t="shared" si="18"/>
        <v>0</v>
      </c>
      <c r="B1066" s="67"/>
      <c r="C1066" s="61"/>
      <c r="D1066" s="65" t="s">
        <v>2288</v>
      </c>
      <c r="E1066" s="53"/>
      <c r="F1066" s="66" t="s">
        <v>2274</v>
      </c>
      <c r="G1066" s="66"/>
      <c r="H1066" s="62" t="str">
        <f>IF(F1066="","",IF(AND(G1066="Руб.",$J$10=1),F1066/#REF!,IF(G1066="Руб.",F1066,F1066*$J$12)))</f>
        <v/>
      </c>
      <c r="I1066" s="54" t="s">
        <v>1361</v>
      </c>
      <c r="L1066" s="6"/>
      <c r="M1066" s="152"/>
      <c r="N1066" s="151"/>
      <c r="O1066" s="150"/>
      <c r="P1066" s="6"/>
      <c r="Q1066" s="152"/>
      <c r="R1066" s="6"/>
      <c r="S1066" s="150"/>
      <c r="T1066" s="6"/>
    </row>
    <row r="1067" spans="1:20" ht="11.25" customHeight="1" outlineLevel="2">
      <c r="A1067" s="63">
        <f t="shared" si="18"/>
        <v>0</v>
      </c>
      <c r="B1067" s="67"/>
      <c r="C1067" s="61"/>
      <c r="D1067" s="65" t="s">
        <v>2288</v>
      </c>
      <c r="E1067" s="53"/>
      <c r="F1067" s="66" t="s">
        <v>2274</v>
      </c>
      <c r="G1067" s="66"/>
      <c r="H1067" s="62" t="str">
        <f>IF(F1067="","",IF(AND(G1067="Руб.",$J$10=1),F1067/#REF!,IF(G1067="Руб.",F1067,F1067*$J$12)))</f>
        <v/>
      </c>
      <c r="I1067" s="54" t="s">
        <v>1361</v>
      </c>
      <c r="L1067" s="6"/>
      <c r="M1067" s="152"/>
      <c r="N1067" s="151"/>
      <c r="O1067" s="150"/>
      <c r="P1067" s="6"/>
      <c r="Q1067" s="152"/>
      <c r="R1067" s="6"/>
      <c r="S1067" s="150"/>
      <c r="T1067" s="6"/>
    </row>
    <row r="1068" spans="1:20" ht="11.25" customHeight="1" outlineLevel="2">
      <c r="A1068" s="63">
        <f t="shared" si="18"/>
        <v>0</v>
      </c>
      <c r="B1068" s="67"/>
      <c r="C1068" s="61"/>
      <c r="D1068" s="65" t="s">
        <v>2288</v>
      </c>
      <c r="E1068" s="53"/>
      <c r="F1068" s="66" t="s">
        <v>2274</v>
      </c>
      <c r="G1068" s="66"/>
      <c r="H1068" s="62" t="str">
        <f>IF(F1068="","",IF(AND(G1068="Руб.",$J$10=1),F1068/#REF!,IF(G1068="Руб.",F1068,F1068*$J$12)))</f>
        <v/>
      </c>
      <c r="I1068" s="54" t="s">
        <v>1361</v>
      </c>
      <c r="L1068" s="6"/>
      <c r="M1068" s="152"/>
      <c r="N1068" s="151"/>
      <c r="O1068" s="150"/>
      <c r="P1068" s="6"/>
      <c r="Q1068" s="152"/>
      <c r="R1068" s="6"/>
      <c r="S1068" s="150"/>
      <c r="T1068" s="6"/>
    </row>
    <row r="1069" spans="1:20" ht="11.25" customHeight="1" outlineLevel="2">
      <c r="A1069" s="63">
        <f t="shared" si="18"/>
        <v>0</v>
      </c>
      <c r="B1069" s="67"/>
      <c r="C1069" s="61"/>
      <c r="D1069" s="65" t="s">
        <v>2288</v>
      </c>
      <c r="E1069" s="53"/>
      <c r="F1069" s="66" t="s">
        <v>2274</v>
      </c>
      <c r="G1069" s="66"/>
      <c r="H1069" s="62" t="str">
        <f>IF(F1069="","",IF(AND(G1069="Руб.",$J$10=1),F1069/#REF!,IF(G1069="Руб.",F1069,F1069*$J$12)))</f>
        <v/>
      </c>
      <c r="I1069" s="54" t="s">
        <v>1361</v>
      </c>
      <c r="L1069" s="6"/>
      <c r="M1069" s="152"/>
      <c r="N1069" s="151"/>
      <c r="O1069" s="150"/>
      <c r="P1069" s="6"/>
      <c r="Q1069" s="152"/>
      <c r="R1069" s="6"/>
      <c r="S1069" s="150"/>
      <c r="T1069" s="6"/>
    </row>
    <row r="1070" spans="1:20" ht="11.25" customHeight="1" outlineLevel="2">
      <c r="A1070" s="63">
        <f t="shared" si="18"/>
        <v>0</v>
      </c>
      <c r="B1070" s="67"/>
      <c r="C1070" s="61"/>
      <c r="D1070" s="65" t="s">
        <v>2288</v>
      </c>
      <c r="E1070" s="53"/>
      <c r="F1070" s="66" t="s">
        <v>2274</v>
      </c>
      <c r="G1070" s="66"/>
      <c r="H1070" s="62" t="str">
        <f>IF(F1070="","",IF(AND(G1070="Руб.",$J$10=1),F1070/#REF!,IF(G1070="Руб.",F1070,F1070*$J$12)))</f>
        <v/>
      </c>
      <c r="I1070" s="54" t="s">
        <v>1361</v>
      </c>
      <c r="L1070" s="6"/>
      <c r="M1070" s="152"/>
      <c r="N1070" s="151"/>
      <c r="O1070" s="150"/>
      <c r="P1070" s="6"/>
      <c r="Q1070" s="152"/>
      <c r="R1070" s="6"/>
      <c r="S1070" s="150"/>
      <c r="T1070" s="6"/>
    </row>
    <row r="1071" spans="1:20" ht="11.25" customHeight="1" outlineLevel="2">
      <c r="A1071" s="63">
        <f t="shared" si="18"/>
        <v>0</v>
      </c>
      <c r="B1071" s="34"/>
      <c r="C1071" s="61"/>
      <c r="D1071" s="65" t="s">
        <v>2288</v>
      </c>
      <c r="E1071" s="53"/>
      <c r="F1071" s="66" t="s">
        <v>2274</v>
      </c>
      <c r="G1071" s="66"/>
      <c r="H1071" s="62" t="str">
        <f>IF(F1071="","",IF(AND(G1071="Руб.",$J$10=1),F1071/#REF!,IF(G1071="Руб.",F1071,F1071*$J$12)))</f>
        <v/>
      </c>
      <c r="I1071" s="54" t="s">
        <v>1361</v>
      </c>
      <c r="L1071" s="6"/>
      <c r="M1071" s="152"/>
      <c r="N1071" s="151"/>
      <c r="O1071" s="150"/>
      <c r="P1071" s="6"/>
      <c r="Q1071" s="152"/>
      <c r="R1071" s="6"/>
      <c r="S1071" s="150"/>
      <c r="T1071" s="6"/>
    </row>
    <row r="1072" spans="1:20" ht="11.25" customHeight="1" outlineLevel="2">
      <c r="A1072" s="63">
        <f t="shared" si="18"/>
        <v>0</v>
      </c>
      <c r="B1072" s="34"/>
      <c r="C1072" s="61"/>
      <c r="D1072" s="65" t="s">
        <v>2288</v>
      </c>
      <c r="E1072" s="53"/>
      <c r="F1072" s="66" t="s">
        <v>2274</v>
      </c>
      <c r="G1072" s="66"/>
      <c r="H1072" s="62" t="str">
        <f>IF(F1072="","",IF(AND(G1072="Руб.",$J$10=1),F1072/#REF!,IF(G1072="Руб.",F1072,F1072*$J$12)))</f>
        <v/>
      </c>
      <c r="I1072" s="54" t="s">
        <v>1361</v>
      </c>
      <c r="L1072" s="6"/>
      <c r="M1072" s="152"/>
      <c r="N1072" s="151"/>
      <c r="O1072" s="150"/>
      <c r="P1072" s="6"/>
      <c r="Q1072" s="152"/>
      <c r="R1072" s="6"/>
      <c r="S1072" s="150"/>
      <c r="T1072" s="6"/>
    </row>
    <row r="1073" spans="1:20" ht="11.25" customHeight="1" outlineLevel="2">
      <c r="A1073" s="63">
        <f t="shared" si="18"/>
        <v>0</v>
      </c>
      <c r="B1073" s="67"/>
      <c r="C1073" s="61"/>
      <c r="D1073" s="65" t="s">
        <v>2288</v>
      </c>
      <c r="E1073" s="53"/>
      <c r="F1073" s="66" t="s">
        <v>2274</v>
      </c>
      <c r="G1073" s="66"/>
      <c r="H1073" s="62" t="str">
        <f>IF(F1073="","",IF(AND(G1073="Руб.",$J$10=1),F1073/#REF!,IF(G1073="Руб.",F1073,F1073*$J$12)))</f>
        <v/>
      </c>
      <c r="I1073" s="54" t="s">
        <v>1361</v>
      </c>
      <c r="L1073" s="6"/>
      <c r="M1073" s="152"/>
      <c r="N1073" s="151"/>
      <c r="O1073" s="150"/>
      <c r="P1073" s="6"/>
      <c r="Q1073" s="152"/>
      <c r="R1073" s="6"/>
      <c r="S1073" s="150"/>
      <c r="T1073" s="6"/>
    </row>
    <row r="1074" spans="1:20" ht="11.25" customHeight="1" outlineLevel="2">
      <c r="A1074" s="63">
        <f t="shared" si="18"/>
        <v>0</v>
      </c>
      <c r="B1074" s="67"/>
      <c r="C1074" s="61"/>
      <c r="D1074" s="65" t="s">
        <v>2288</v>
      </c>
      <c r="E1074" s="53"/>
      <c r="F1074" s="66" t="s">
        <v>2274</v>
      </c>
      <c r="G1074" s="66"/>
      <c r="H1074" s="62" t="str">
        <f>IF(F1074="","",IF(AND(G1074="Руб.",$J$10=1),F1074/#REF!,IF(G1074="Руб.",F1074,F1074*$J$12)))</f>
        <v/>
      </c>
      <c r="I1074" s="54" t="s">
        <v>1361</v>
      </c>
      <c r="L1074" s="6"/>
      <c r="M1074" s="152"/>
      <c r="N1074" s="151"/>
      <c r="O1074" s="150"/>
      <c r="P1074" s="6"/>
      <c r="Q1074" s="152"/>
      <c r="R1074" s="6"/>
      <c r="S1074" s="150"/>
      <c r="T1074" s="6"/>
    </row>
    <row r="1075" spans="1:20" ht="11.25" customHeight="1" outlineLevel="2">
      <c r="A1075" s="63">
        <f t="shared" si="18"/>
        <v>0</v>
      </c>
      <c r="B1075" s="67"/>
      <c r="C1075" s="61"/>
      <c r="D1075" s="65" t="s">
        <v>2288</v>
      </c>
      <c r="E1075" s="53"/>
      <c r="F1075" s="66" t="s">
        <v>2274</v>
      </c>
      <c r="G1075" s="66"/>
      <c r="H1075" s="62" t="str">
        <f>IF(F1075="","",IF(AND(G1075="Руб.",$J$10=1),F1075/#REF!,IF(G1075="Руб.",F1075,F1075*$J$12)))</f>
        <v/>
      </c>
      <c r="I1075" s="54" t="s">
        <v>1361</v>
      </c>
      <c r="L1075" s="6"/>
      <c r="M1075" s="152"/>
      <c r="N1075" s="151"/>
      <c r="O1075" s="150"/>
      <c r="P1075" s="6"/>
      <c r="Q1075" s="152"/>
      <c r="R1075" s="6"/>
      <c r="S1075" s="150"/>
      <c r="T1075" s="6"/>
    </row>
    <row r="1076" spans="1:20" ht="11.25" customHeight="1" outlineLevel="2">
      <c r="A1076" s="63">
        <f t="shared" si="18"/>
        <v>0</v>
      </c>
      <c r="B1076" s="67"/>
      <c r="C1076" s="61"/>
      <c r="D1076" s="65" t="s">
        <v>2288</v>
      </c>
      <c r="E1076" s="53"/>
      <c r="F1076" s="66" t="s">
        <v>2274</v>
      </c>
      <c r="G1076" s="66"/>
      <c r="H1076" s="62" t="str">
        <f>IF(F1076="","",IF(AND(G1076="Руб.",$J$10=1),F1076/#REF!,IF(G1076="Руб.",F1076,F1076*$J$12)))</f>
        <v/>
      </c>
      <c r="I1076" s="54" t="s">
        <v>1361</v>
      </c>
      <c r="L1076" s="6"/>
      <c r="M1076" s="152"/>
      <c r="N1076" s="151"/>
      <c r="O1076" s="150"/>
      <c r="P1076" s="6"/>
      <c r="Q1076" s="152"/>
      <c r="R1076" s="6"/>
      <c r="S1076" s="150"/>
      <c r="T1076" s="6"/>
    </row>
    <row r="1077" spans="1:20" ht="11.25" customHeight="1" outlineLevel="2">
      <c r="A1077" s="63">
        <f t="shared" si="18"/>
        <v>0</v>
      </c>
      <c r="B1077" s="67"/>
      <c r="C1077" s="61"/>
      <c r="D1077" s="65" t="s">
        <v>2288</v>
      </c>
      <c r="E1077" s="53"/>
      <c r="F1077" s="66" t="s">
        <v>2274</v>
      </c>
      <c r="G1077" s="66"/>
      <c r="H1077" s="62" t="str">
        <f>IF(F1077="","",IF(AND(G1077="Руб.",$J$10=1),F1077/#REF!,IF(G1077="Руб.",F1077,F1077*$J$12)))</f>
        <v/>
      </c>
      <c r="I1077" s="54" t="s">
        <v>1361</v>
      </c>
      <c r="L1077" s="6"/>
      <c r="M1077" s="152"/>
      <c r="N1077" s="151"/>
      <c r="O1077" s="150"/>
      <c r="P1077" s="6"/>
      <c r="Q1077" s="152"/>
      <c r="R1077" s="6"/>
      <c r="S1077" s="150"/>
      <c r="T1077" s="6"/>
    </row>
    <row r="1078" spans="1:20" ht="12.75">
      <c r="A1078" s="63">
        <f t="shared" si="18"/>
        <v>0</v>
      </c>
      <c r="B1078" s="67"/>
      <c r="C1078" s="18" t="s">
        <v>2682</v>
      </c>
      <c r="D1078" s="65"/>
      <c r="E1078" s="53"/>
      <c r="F1078" s="66" t="s">
        <v>2274</v>
      </c>
      <c r="G1078" s="66"/>
      <c r="H1078" s="62" t="str">
        <f>IF(F1078="","",IF(AND(G1078="Руб.",$J$10=1),F1078/#REF!,IF(G1078="Руб.",F1078,F1078*$J$12)))</f>
        <v/>
      </c>
      <c r="I1078" s="54"/>
      <c r="L1078" s="6"/>
      <c r="M1078" s="152"/>
      <c r="N1078" s="151"/>
      <c r="O1078" s="150"/>
      <c r="P1078" s="6"/>
      <c r="Q1078" s="152"/>
      <c r="R1078" s="6"/>
      <c r="S1078" s="150"/>
      <c r="T1078" s="6"/>
    </row>
    <row r="1079" spans="1:20" ht="10.5" customHeight="1" outlineLevel="1">
      <c r="A1079" s="63">
        <f t="shared" si="18"/>
        <v>0</v>
      </c>
      <c r="B1079" s="35"/>
      <c r="C1079" s="23" t="s">
        <v>2683</v>
      </c>
      <c r="D1079" s="65"/>
      <c r="E1079" s="22" t="str">
        <f>IF(SUM(E1080:E1162)=0,"",0)</f>
        <v/>
      </c>
      <c r="F1079" s="66" t="s">
        <v>2274</v>
      </c>
      <c r="G1079" s="66"/>
      <c r="H1079" s="62" t="str">
        <f>IF(F1079="","",IF(AND(G1079="Руб.",$J$10=1),F1079/#REF!,IF(G1079="Руб.",F1079,F1079*$J$12)))</f>
        <v/>
      </c>
      <c r="I1079" s="54"/>
      <c r="L1079" s="6"/>
      <c r="M1079" s="152"/>
      <c r="N1079" s="151"/>
      <c r="O1079" s="150"/>
      <c r="P1079" s="6"/>
      <c r="Q1079" s="152"/>
      <c r="R1079" s="6"/>
      <c r="S1079" s="150"/>
      <c r="T1079" s="6"/>
    </row>
    <row r="1080" spans="1:20" ht="11.25" customHeight="1" outlineLevel="2">
      <c r="A1080" s="63">
        <f t="shared" si="18"/>
        <v>0</v>
      </c>
      <c r="B1080" s="34"/>
      <c r="C1080" s="28" t="s">
        <v>585</v>
      </c>
      <c r="D1080" s="65"/>
      <c r="E1080" s="53"/>
      <c r="F1080" s="66" t="s">
        <v>2274</v>
      </c>
      <c r="G1080" s="66"/>
      <c r="H1080" s="62" t="str">
        <f>IF(F1080="","",IF(AND(G1080="Руб.",$J$10=1),F1080/#REF!,IF(G1080="Руб.",F1080,F1080*$J$12)))</f>
        <v/>
      </c>
      <c r="I1080" s="54" t="s">
        <v>1361</v>
      </c>
      <c r="L1080" s="6"/>
      <c r="M1080" s="152"/>
      <c r="N1080" s="151"/>
      <c r="O1080" s="150"/>
      <c r="P1080" s="6"/>
      <c r="Q1080" s="152"/>
      <c r="R1080" s="6"/>
      <c r="S1080" s="150"/>
      <c r="T1080" s="6"/>
    </row>
    <row r="1081" spans="1:20" ht="11.25" customHeight="1" outlineLevel="2">
      <c r="A1081" s="63">
        <f t="shared" si="18"/>
        <v>0</v>
      </c>
      <c r="B1081" s="34" t="s">
        <v>296</v>
      </c>
      <c r="C1081" s="79" t="s">
        <v>295</v>
      </c>
      <c r="D1081" s="65" t="s">
        <v>2288</v>
      </c>
      <c r="E1081" s="53"/>
      <c r="F1081" s="66">
        <v>489</v>
      </c>
      <c r="G1081" s="66"/>
      <c r="H1081" s="62">
        <f>IF(F1081="","",IF(AND(G1081="Руб.",$J$10=1),F1081/#REF!,IF(G1081="Руб.",F1081,F1081*$J$12)))</f>
        <v>489</v>
      </c>
      <c r="I1081" s="54" t="s">
        <v>1361</v>
      </c>
      <c r="L1081" s="6"/>
      <c r="M1081" s="152"/>
      <c r="N1081" s="151"/>
      <c r="O1081" s="150"/>
      <c r="P1081" s="6"/>
      <c r="Q1081" s="152"/>
      <c r="R1081" s="6"/>
      <c r="S1081" s="150"/>
      <c r="T1081" s="6"/>
    </row>
    <row r="1082" spans="1:20" ht="22.5" customHeight="1" outlineLevel="2">
      <c r="A1082" s="63">
        <f t="shared" si="18"/>
        <v>0</v>
      </c>
      <c r="B1082" s="34" t="s">
        <v>586</v>
      </c>
      <c r="C1082" s="61" t="s">
        <v>297</v>
      </c>
      <c r="D1082" s="65" t="s">
        <v>2288</v>
      </c>
      <c r="E1082" s="53"/>
      <c r="F1082" s="66">
        <v>489</v>
      </c>
      <c r="G1082" s="66"/>
      <c r="H1082" s="62">
        <f>IF(F1082="","",IF(AND(G1082="Руб.",$J$10=1),F1082/#REF!,IF(G1082="Руб.",F1082,F1082*$J$12)))</f>
        <v>489</v>
      </c>
      <c r="I1082" s="54" t="s">
        <v>1361</v>
      </c>
      <c r="L1082" s="6"/>
      <c r="M1082" s="152"/>
      <c r="N1082" s="151"/>
      <c r="O1082" s="150"/>
      <c r="P1082" s="6"/>
      <c r="Q1082" s="152"/>
      <c r="R1082" s="6"/>
      <c r="S1082" s="150"/>
      <c r="T1082" s="6"/>
    </row>
    <row r="1083" spans="1:20" ht="22.5" customHeight="1" outlineLevel="2">
      <c r="A1083" s="63">
        <f t="shared" si="18"/>
        <v>0</v>
      </c>
      <c r="B1083" s="34" t="s">
        <v>587</v>
      </c>
      <c r="C1083" s="61" t="s">
        <v>2160</v>
      </c>
      <c r="D1083" s="65" t="s">
        <v>2288</v>
      </c>
      <c r="E1083" s="53"/>
      <c r="F1083" s="66">
        <v>489</v>
      </c>
      <c r="G1083" s="66"/>
      <c r="H1083" s="62">
        <f>IF(F1083="","",IF(AND(G1083="Руб.",$J$10=1),F1083/#REF!,IF(G1083="Руб.",F1083,F1083*$J$12)))</f>
        <v>489</v>
      </c>
      <c r="I1083" s="54" t="s">
        <v>1361</v>
      </c>
      <c r="L1083" s="6"/>
      <c r="M1083" s="152"/>
      <c r="N1083" s="151"/>
      <c r="O1083" s="150"/>
      <c r="P1083" s="6"/>
      <c r="Q1083" s="152"/>
      <c r="R1083" s="6"/>
      <c r="S1083" s="150"/>
      <c r="T1083" s="6"/>
    </row>
    <row r="1084" spans="1:20" ht="22.5" customHeight="1" outlineLevel="2">
      <c r="A1084" s="63">
        <f t="shared" si="18"/>
        <v>0</v>
      </c>
      <c r="B1084" s="34" t="s">
        <v>588</v>
      </c>
      <c r="C1084" s="61" t="s">
        <v>2112</v>
      </c>
      <c r="D1084" s="65" t="s">
        <v>2288</v>
      </c>
      <c r="E1084" s="53"/>
      <c r="F1084" s="66">
        <v>489</v>
      </c>
      <c r="G1084" s="66"/>
      <c r="H1084" s="62">
        <f>IF(F1084="","",IF(AND(G1084="Руб.",$J$10=1),F1084/#REF!,IF(G1084="Руб.",F1084,F1084*$J$12)))</f>
        <v>489</v>
      </c>
      <c r="I1084" s="54" t="s">
        <v>1361</v>
      </c>
      <c r="L1084" s="6"/>
      <c r="M1084" s="152"/>
      <c r="N1084" s="151"/>
      <c r="O1084" s="150"/>
      <c r="P1084" s="6"/>
      <c r="Q1084" s="152"/>
      <c r="R1084" s="6"/>
      <c r="S1084" s="150"/>
      <c r="T1084" s="6"/>
    </row>
    <row r="1085" spans="1:20" ht="22.5" customHeight="1" outlineLevel="2">
      <c r="A1085" s="63">
        <f t="shared" si="18"/>
        <v>0</v>
      </c>
      <c r="B1085" s="34" t="s">
        <v>589</v>
      </c>
      <c r="C1085" s="61" t="s">
        <v>2113</v>
      </c>
      <c r="D1085" s="65" t="s">
        <v>2288</v>
      </c>
      <c r="E1085" s="53"/>
      <c r="F1085" s="66">
        <v>489</v>
      </c>
      <c r="G1085" s="66"/>
      <c r="H1085" s="62">
        <f>IF(F1085="","",IF(AND(G1085="Руб.",$J$10=1),F1085/#REF!,IF(G1085="Руб.",F1085,F1085*$J$12)))</f>
        <v>489</v>
      </c>
      <c r="I1085" s="54" t="s">
        <v>1361</v>
      </c>
      <c r="L1085" s="6"/>
      <c r="M1085" s="152"/>
      <c r="N1085" s="151"/>
      <c r="O1085" s="150"/>
      <c r="P1085" s="6"/>
      <c r="Q1085" s="152"/>
      <c r="R1085" s="6"/>
      <c r="S1085" s="150"/>
      <c r="T1085" s="6"/>
    </row>
    <row r="1086" spans="1:20" ht="11.25" customHeight="1" outlineLevel="2">
      <c r="A1086" s="63">
        <f t="shared" si="18"/>
        <v>0</v>
      </c>
      <c r="B1086" s="34" t="s">
        <v>590</v>
      </c>
      <c r="C1086" s="79" t="s">
        <v>584</v>
      </c>
      <c r="D1086" s="65" t="s">
        <v>2288</v>
      </c>
      <c r="E1086" s="53"/>
      <c r="F1086" s="66">
        <v>113.12</v>
      </c>
      <c r="G1086" s="66"/>
      <c r="H1086" s="62">
        <f>IF(F1086="","",IF(AND(G1086="Руб.",$J$10=1),F1086/#REF!,IF(G1086="Руб.",F1086,F1086*$J$12)))</f>
        <v>113.12</v>
      </c>
      <c r="I1086" s="54" t="s">
        <v>1361</v>
      </c>
      <c r="L1086" s="6"/>
      <c r="M1086" s="152"/>
      <c r="N1086" s="151"/>
      <c r="O1086" s="150"/>
      <c r="P1086" s="6"/>
      <c r="Q1086" s="152"/>
      <c r="R1086" s="6"/>
      <c r="S1086" s="150"/>
      <c r="T1086" s="6"/>
    </row>
    <row r="1087" spans="1:20" ht="11.25" customHeight="1" outlineLevel="2">
      <c r="A1087" s="63">
        <f t="shared" si="18"/>
        <v>0</v>
      </c>
      <c r="B1087" s="34"/>
      <c r="C1087" s="28" t="s">
        <v>591</v>
      </c>
      <c r="D1087" s="65"/>
      <c r="E1087" s="53"/>
      <c r="F1087" s="66" t="s">
        <v>2274</v>
      </c>
      <c r="G1087" s="66"/>
      <c r="H1087" s="62" t="str">
        <f>IF(F1087="","",IF(AND(G1087="Руб.",$J$10=1),F1087/#REF!,IF(G1087="Руб.",F1087,F1087*$J$12)))</f>
        <v/>
      </c>
      <c r="I1087" s="54" t="s">
        <v>1361</v>
      </c>
      <c r="L1087" s="6"/>
      <c r="M1087" s="152"/>
      <c r="N1087" s="151"/>
      <c r="O1087" s="150"/>
      <c r="P1087" s="6"/>
      <c r="Q1087" s="152"/>
      <c r="R1087" s="6"/>
      <c r="S1087" s="150"/>
      <c r="T1087" s="6"/>
    </row>
    <row r="1088" spans="1:20" ht="22.5" customHeight="1" outlineLevel="2">
      <c r="A1088" s="63">
        <f t="shared" si="18"/>
        <v>0</v>
      </c>
      <c r="B1088" s="34" t="s">
        <v>592</v>
      </c>
      <c r="C1088" s="61" t="s">
        <v>597</v>
      </c>
      <c r="D1088" s="65" t="s">
        <v>2288</v>
      </c>
      <c r="E1088" s="53"/>
      <c r="F1088" s="66">
        <v>499.52</v>
      </c>
      <c r="G1088" s="66"/>
      <c r="H1088" s="62">
        <f>IF(F1088="","",IF(AND(G1088="Руб.",$J$10=1),F1088/#REF!,IF(G1088="Руб.",F1088,F1088*$J$12)))</f>
        <v>499.52</v>
      </c>
      <c r="I1088" s="54" t="s">
        <v>1361</v>
      </c>
      <c r="L1088" s="6"/>
      <c r="M1088" s="152"/>
      <c r="N1088" s="151"/>
      <c r="O1088" s="150"/>
      <c r="P1088" s="6"/>
      <c r="Q1088" s="152"/>
      <c r="R1088" s="6"/>
      <c r="S1088" s="150"/>
      <c r="T1088" s="6"/>
    </row>
    <row r="1089" spans="1:20" ht="22.5" customHeight="1" outlineLevel="2">
      <c r="A1089" s="63">
        <f t="shared" si="18"/>
        <v>0</v>
      </c>
      <c r="B1089" s="34" t="s">
        <v>593</v>
      </c>
      <c r="C1089" s="61" t="s">
        <v>598</v>
      </c>
      <c r="D1089" s="65" t="s">
        <v>2288</v>
      </c>
      <c r="E1089" s="53"/>
      <c r="F1089" s="66">
        <v>333.76</v>
      </c>
      <c r="G1089" s="66"/>
      <c r="H1089" s="62">
        <f>IF(F1089="","",IF(AND(G1089="Руб.",$J$10=1),F1089/#REF!,IF(G1089="Руб.",F1089,F1089*$J$12)))</f>
        <v>333.76</v>
      </c>
      <c r="I1089" s="54" t="s">
        <v>1361</v>
      </c>
      <c r="L1089" s="6"/>
      <c r="M1089" s="152"/>
      <c r="N1089" s="151"/>
      <c r="O1089" s="150"/>
      <c r="P1089" s="6"/>
      <c r="Q1089" s="152"/>
      <c r="R1089" s="6"/>
      <c r="S1089" s="150"/>
      <c r="T1089" s="6"/>
    </row>
    <row r="1090" spans="1:20" ht="22.5" customHeight="1" outlineLevel="2">
      <c r="A1090" s="63">
        <f t="shared" si="18"/>
        <v>0</v>
      </c>
      <c r="B1090" s="34" t="s">
        <v>594</v>
      </c>
      <c r="C1090" s="61" t="s">
        <v>599</v>
      </c>
      <c r="D1090" s="65" t="s">
        <v>2288</v>
      </c>
      <c r="E1090" s="53"/>
      <c r="F1090" s="66">
        <v>333.76</v>
      </c>
      <c r="G1090" s="66"/>
      <c r="H1090" s="62">
        <f>IF(F1090="","",IF(AND(G1090="Руб.",$J$10=1),F1090/#REF!,IF(G1090="Руб.",F1090,F1090*$J$12)))</f>
        <v>333.76</v>
      </c>
      <c r="I1090" s="54" t="s">
        <v>1361</v>
      </c>
      <c r="L1090" s="6"/>
      <c r="M1090" s="152"/>
      <c r="N1090" s="151"/>
      <c r="O1090" s="150"/>
      <c r="P1090" s="6"/>
      <c r="Q1090" s="152"/>
      <c r="R1090" s="6"/>
      <c r="S1090" s="150"/>
      <c r="T1090" s="6"/>
    </row>
    <row r="1091" spans="1:20" ht="22.5" customHeight="1" outlineLevel="2">
      <c r="A1091" s="63">
        <f t="shared" si="18"/>
        <v>0</v>
      </c>
      <c r="B1091" s="34" t="s">
        <v>595</v>
      </c>
      <c r="C1091" s="61" t="s">
        <v>3888</v>
      </c>
      <c r="D1091" s="65" t="s">
        <v>2288</v>
      </c>
      <c r="E1091" s="53"/>
      <c r="F1091" s="66">
        <v>333.76</v>
      </c>
      <c r="G1091" s="66"/>
      <c r="H1091" s="62">
        <f>IF(F1091="","",IF(AND(G1091="Руб.",$J$10=1),F1091/#REF!,IF(G1091="Руб.",F1091,F1091*$J$12)))</f>
        <v>333.76</v>
      </c>
      <c r="I1091" s="54" t="s">
        <v>1361</v>
      </c>
      <c r="L1091" s="6"/>
      <c r="M1091" s="152"/>
      <c r="N1091" s="151"/>
      <c r="O1091" s="150"/>
      <c r="P1091" s="6"/>
      <c r="Q1091" s="152"/>
      <c r="R1091" s="6"/>
      <c r="S1091" s="150"/>
      <c r="T1091" s="6"/>
    </row>
    <row r="1092" spans="1:20" ht="22.5" customHeight="1" outlineLevel="2">
      <c r="A1092" s="63">
        <f t="shared" si="18"/>
        <v>0</v>
      </c>
      <c r="B1092" s="34" t="s">
        <v>596</v>
      </c>
      <c r="C1092" s="61" t="s">
        <v>3889</v>
      </c>
      <c r="D1092" s="65" t="s">
        <v>2288</v>
      </c>
      <c r="E1092" s="53"/>
      <c r="F1092" s="66">
        <v>333.76</v>
      </c>
      <c r="G1092" s="66"/>
      <c r="H1092" s="62">
        <f>IF(F1092="","",IF(AND(G1092="Руб.",$J$10=1),F1092/#REF!,IF(G1092="Руб.",F1092,F1092*$J$12)))</f>
        <v>333.76</v>
      </c>
      <c r="I1092" s="54" t="s">
        <v>1361</v>
      </c>
      <c r="L1092" s="6"/>
      <c r="M1092" s="152"/>
      <c r="N1092" s="151"/>
      <c r="O1092" s="150"/>
      <c r="P1092" s="6"/>
      <c r="Q1092" s="152"/>
      <c r="R1092" s="6"/>
      <c r="S1092" s="150"/>
      <c r="T1092" s="6"/>
    </row>
    <row r="1093" spans="1:20" ht="11.25" customHeight="1" outlineLevel="2">
      <c r="A1093" s="63">
        <f t="shared" si="18"/>
        <v>0</v>
      </c>
      <c r="B1093" s="34"/>
      <c r="C1093" s="23" t="s">
        <v>3890</v>
      </c>
      <c r="D1093" s="65"/>
      <c r="E1093" s="53"/>
      <c r="F1093" s="66" t="s">
        <v>2274</v>
      </c>
      <c r="G1093" s="66"/>
      <c r="H1093" s="62" t="str">
        <f>IF(F1093="","",IF(AND(G1093="Руб.",$J$10=1),F1093/#REF!,IF(G1093="Руб.",F1093,F1093*$J$12)))</f>
        <v/>
      </c>
      <c r="I1093" s="54" t="s">
        <v>1361</v>
      </c>
      <c r="L1093" s="6"/>
      <c r="M1093" s="152"/>
      <c r="N1093" s="151"/>
      <c r="O1093" s="150"/>
      <c r="P1093" s="6"/>
      <c r="Q1093" s="152"/>
      <c r="R1093" s="6"/>
      <c r="S1093" s="150"/>
      <c r="T1093" s="6"/>
    </row>
    <row r="1094" spans="1:20" ht="11.25" customHeight="1" outlineLevel="2">
      <c r="A1094" s="63">
        <f t="shared" si="18"/>
        <v>0</v>
      </c>
      <c r="B1094" s="34" t="s">
        <v>3893</v>
      </c>
      <c r="C1094" s="61" t="s">
        <v>3891</v>
      </c>
      <c r="D1094" s="65" t="s">
        <v>2288</v>
      </c>
      <c r="E1094" s="53"/>
      <c r="F1094" s="66">
        <v>912.8</v>
      </c>
      <c r="G1094" s="66"/>
      <c r="H1094" s="62">
        <f>IF(F1094="","",IF(AND(G1094="Руб.",$J$10=1),F1094/#REF!,IF(G1094="Руб.",F1094,F1094*$J$12)))</f>
        <v>912.8</v>
      </c>
      <c r="I1094" s="54" t="s">
        <v>1361</v>
      </c>
      <c r="L1094" s="6"/>
      <c r="M1094" s="152"/>
      <c r="N1094" s="151"/>
      <c r="O1094" s="150"/>
      <c r="P1094" s="6"/>
      <c r="Q1094" s="152"/>
      <c r="R1094" s="6"/>
      <c r="S1094" s="150"/>
      <c r="T1094" s="6"/>
    </row>
    <row r="1095" spans="1:20" ht="11.25" customHeight="1" outlineLevel="2">
      <c r="A1095" s="63">
        <f t="shared" si="18"/>
        <v>0</v>
      </c>
      <c r="B1095" s="34" t="s">
        <v>3894</v>
      </c>
      <c r="C1095" s="61" t="s">
        <v>3892</v>
      </c>
      <c r="D1095" s="65" t="s">
        <v>2288</v>
      </c>
      <c r="E1095" s="53"/>
      <c r="F1095" s="66">
        <v>985.6</v>
      </c>
      <c r="G1095" s="66"/>
      <c r="H1095" s="62">
        <f>IF(F1095="","",IF(AND(G1095="Руб.",$J$10=1),F1095/#REF!,IF(G1095="Руб.",F1095,F1095*$J$12)))</f>
        <v>985.6</v>
      </c>
      <c r="I1095" s="54" t="s">
        <v>1361</v>
      </c>
      <c r="L1095" s="6"/>
      <c r="M1095" s="152"/>
      <c r="N1095" s="151"/>
      <c r="O1095" s="150"/>
      <c r="P1095" s="6"/>
      <c r="Q1095" s="152"/>
      <c r="R1095" s="6"/>
      <c r="S1095" s="150"/>
      <c r="T1095" s="6"/>
    </row>
    <row r="1096" spans="1:20" ht="11.25" customHeight="1" outlineLevel="2">
      <c r="A1096" s="63">
        <f t="shared" si="18"/>
        <v>0</v>
      </c>
      <c r="B1096" s="34"/>
      <c r="C1096" s="23" t="s">
        <v>3895</v>
      </c>
      <c r="D1096" s="65"/>
      <c r="E1096" s="53"/>
      <c r="F1096" s="66" t="s">
        <v>2274</v>
      </c>
      <c r="G1096" s="66"/>
      <c r="H1096" s="62" t="str">
        <f>IF(F1096="","",IF(AND(G1096="Руб.",$J$10=1),F1096/#REF!,IF(G1096="Руб.",F1096,F1096*$J$12)))</f>
        <v/>
      </c>
      <c r="I1096" s="54" t="s">
        <v>1361</v>
      </c>
      <c r="L1096" s="6"/>
      <c r="M1096" s="152"/>
      <c r="N1096" s="151"/>
      <c r="O1096" s="150"/>
      <c r="P1096" s="6"/>
      <c r="Q1096" s="152"/>
      <c r="R1096" s="6"/>
      <c r="S1096" s="150"/>
      <c r="T1096" s="6"/>
    </row>
    <row r="1097" spans="1:20" ht="11.25" customHeight="1" outlineLevel="2">
      <c r="A1097" s="63">
        <f t="shared" si="18"/>
        <v>0</v>
      </c>
      <c r="B1097" s="34" t="s">
        <v>661</v>
      </c>
      <c r="C1097" s="61" t="s">
        <v>659</v>
      </c>
      <c r="D1097" s="65" t="s">
        <v>2288</v>
      </c>
      <c r="E1097" s="53"/>
      <c r="F1097" s="66">
        <v>912.8</v>
      </c>
      <c r="G1097" s="66"/>
      <c r="H1097" s="62">
        <f>IF(F1097="","",IF(AND(G1097="Руб.",$J$10=1),F1097/#REF!,IF(G1097="Руб.",F1097,F1097*$J$12)))</f>
        <v>912.8</v>
      </c>
      <c r="I1097" s="54" t="s">
        <v>1361</v>
      </c>
      <c r="L1097" s="6"/>
      <c r="M1097" s="152"/>
      <c r="N1097" s="151"/>
      <c r="O1097" s="150"/>
      <c r="P1097" s="6"/>
      <c r="Q1097" s="152"/>
      <c r="R1097" s="6"/>
      <c r="S1097" s="150"/>
      <c r="T1097" s="6"/>
    </row>
    <row r="1098" spans="1:20" ht="11.25" customHeight="1" outlineLevel="2">
      <c r="A1098" s="63">
        <f t="shared" si="18"/>
        <v>0</v>
      </c>
      <c r="B1098" s="34" t="s">
        <v>662</v>
      </c>
      <c r="C1098" s="61" t="s">
        <v>660</v>
      </c>
      <c r="D1098" s="65" t="s">
        <v>2288</v>
      </c>
      <c r="E1098" s="53"/>
      <c r="F1098" s="66">
        <v>985.6</v>
      </c>
      <c r="G1098" s="66"/>
      <c r="H1098" s="62">
        <f>IF(F1098="","",IF(AND(G1098="Руб.",$J$10=1),F1098/#REF!,IF(G1098="Руб.",F1098,F1098*$J$12)))</f>
        <v>985.6</v>
      </c>
      <c r="I1098" s="54" t="s">
        <v>1361</v>
      </c>
      <c r="L1098" s="6"/>
      <c r="M1098" s="152"/>
      <c r="N1098" s="151"/>
      <c r="O1098" s="150"/>
      <c r="P1098" s="6"/>
      <c r="Q1098" s="152"/>
      <c r="R1098" s="6"/>
      <c r="S1098" s="150"/>
      <c r="T1098" s="6"/>
    </row>
    <row r="1099" spans="1:20" ht="22.5" customHeight="1" outlineLevel="2">
      <c r="A1099" s="63">
        <f t="shared" si="18"/>
        <v>0</v>
      </c>
      <c r="B1099" s="34"/>
      <c r="C1099" s="23" t="s">
        <v>667</v>
      </c>
      <c r="D1099" s="65"/>
      <c r="E1099" s="53"/>
      <c r="F1099" s="66" t="s">
        <v>2274</v>
      </c>
      <c r="G1099" s="66"/>
      <c r="H1099" s="62" t="str">
        <f>IF(F1099="","",IF(AND(G1099="Руб.",$J$10=1),F1099/#REF!,IF(G1099="Руб.",F1099,F1099*$J$12)))</f>
        <v/>
      </c>
      <c r="I1099" s="54" t="s">
        <v>1361</v>
      </c>
      <c r="L1099" s="6"/>
      <c r="M1099" s="152"/>
      <c r="N1099" s="151"/>
      <c r="O1099" s="150"/>
      <c r="P1099" s="6"/>
      <c r="Q1099" s="152"/>
      <c r="R1099" s="6"/>
      <c r="S1099" s="150"/>
      <c r="T1099" s="6"/>
    </row>
    <row r="1100" spans="1:20" ht="22.5" customHeight="1" outlineLevel="2">
      <c r="A1100" s="63">
        <f t="shared" si="18"/>
        <v>0</v>
      </c>
      <c r="B1100" s="34" t="s">
        <v>665</v>
      </c>
      <c r="C1100" s="24" t="s">
        <v>663</v>
      </c>
      <c r="D1100" s="65" t="s">
        <v>2288</v>
      </c>
      <c r="E1100" s="53"/>
      <c r="F1100" s="66">
        <v>1520.96</v>
      </c>
      <c r="G1100" s="66"/>
      <c r="H1100" s="62">
        <f>IF(F1100="","",IF(AND(G1100="Руб.",$J$10=1),F1100/#REF!,IF(G1100="Руб.",F1100,F1100*$J$12)))</f>
        <v>1520.96</v>
      </c>
      <c r="I1100" s="54" t="s">
        <v>1361</v>
      </c>
      <c r="L1100" s="6"/>
      <c r="M1100" s="152"/>
      <c r="N1100" s="151"/>
      <c r="O1100" s="150"/>
      <c r="P1100" s="6"/>
      <c r="Q1100" s="152"/>
      <c r="R1100" s="6"/>
      <c r="S1100" s="150"/>
      <c r="T1100" s="6"/>
    </row>
    <row r="1101" spans="1:20" ht="22.5" customHeight="1" outlineLevel="2">
      <c r="A1101" s="63">
        <f t="shared" si="18"/>
        <v>0</v>
      </c>
      <c r="B1101" s="34" t="s">
        <v>666</v>
      </c>
      <c r="C1101" s="24" t="s">
        <v>664</v>
      </c>
      <c r="D1101" s="65" t="s">
        <v>2288</v>
      </c>
      <c r="E1101" s="53"/>
      <c r="F1101" s="66">
        <v>1671.04</v>
      </c>
      <c r="G1101" s="66"/>
      <c r="H1101" s="62">
        <f>IF(F1101="","",IF(AND(G1101="Руб.",$J$10=1),F1101/#REF!,IF(G1101="Руб.",F1101,F1101*$J$12)))</f>
        <v>1671.04</v>
      </c>
      <c r="I1101" s="54" t="s">
        <v>1361</v>
      </c>
      <c r="L1101" s="6"/>
      <c r="M1101" s="152"/>
      <c r="N1101" s="151"/>
      <c r="O1101" s="150"/>
      <c r="P1101" s="6"/>
      <c r="Q1101" s="152"/>
      <c r="R1101" s="6"/>
      <c r="S1101" s="150"/>
      <c r="T1101" s="6"/>
    </row>
    <row r="1102" spans="1:20" ht="22.5" customHeight="1" outlineLevel="2">
      <c r="A1102" s="63">
        <f t="shared" si="18"/>
        <v>0</v>
      </c>
      <c r="B1102" s="34" t="s">
        <v>671</v>
      </c>
      <c r="C1102" s="61" t="s">
        <v>670</v>
      </c>
      <c r="D1102" s="65" t="s">
        <v>2288</v>
      </c>
      <c r="E1102" s="53"/>
      <c r="F1102" s="66">
        <v>1955.52</v>
      </c>
      <c r="G1102" s="66"/>
      <c r="H1102" s="62">
        <f>IF(F1102="","",IF(AND(G1102="Руб.",$J$10=1),F1102/#REF!,IF(G1102="Руб.",F1102,F1102*$J$12)))</f>
        <v>1955.52</v>
      </c>
      <c r="I1102" s="54" t="s">
        <v>1361</v>
      </c>
      <c r="L1102" s="6"/>
      <c r="M1102" s="152"/>
      <c r="N1102" s="151"/>
      <c r="O1102" s="150"/>
      <c r="P1102" s="6"/>
      <c r="Q1102" s="152"/>
      <c r="R1102" s="6"/>
      <c r="S1102" s="150"/>
      <c r="T1102" s="6"/>
    </row>
    <row r="1103" spans="1:20" ht="22.5" customHeight="1" outlineLevel="2">
      <c r="A1103" s="63">
        <f t="shared" si="18"/>
        <v>0</v>
      </c>
      <c r="B1103" s="34" t="s">
        <v>669</v>
      </c>
      <c r="C1103" s="61" t="s">
        <v>668</v>
      </c>
      <c r="D1103" s="65" t="s">
        <v>2288</v>
      </c>
      <c r="E1103" s="53"/>
      <c r="F1103" s="66">
        <v>1724.8</v>
      </c>
      <c r="G1103" s="66"/>
      <c r="H1103" s="62">
        <f>IF(F1103="","",IF(AND(G1103="Руб.",$J$10=1),F1103/#REF!,IF(G1103="Руб.",F1103,F1103*$J$12)))</f>
        <v>1724.8</v>
      </c>
      <c r="I1103" s="54" t="s">
        <v>1361</v>
      </c>
      <c r="L1103" s="6"/>
      <c r="M1103" s="152"/>
      <c r="N1103" s="151"/>
      <c r="O1103" s="150"/>
      <c r="P1103" s="6"/>
      <c r="Q1103" s="152"/>
      <c r="R1103" s="6"/>
      <c r="S1103" s="150"/>
      <c r="T1103" s="6"/>
    </row>
    <row r="1104" spans="1:20" ht="22.5" customHeight="1" outlineLevel="2">
      <c r="A1104" s="63">
        <f t="shared" si="18"/>
        <v>0</v>
      </c>
      <c r="B1104" s="34"/>
      <c r="C1104" s="23" t="s">
        <v>672</v>
      </c>
      <c r="D1104" s="65"/>
      <c r="E1104" s="53"/>
      <c r="F1104" s="66" t="s">
        <v>2274</v>
      </c>
      <c r="G1104" s="66"/>
      <c r="H1104" s="62" t="str">
        <f>IF(F1104="","",IF(AND(G1104="Руб.",$J$10=1),F1104/#REF!,IF(G1104="Руб.",F1104,F1104*$J$12)))</f>
        <v/>
      </c>
      <c r="I1104" s="54" t="s">
        <v>1361</v>
      </c>
      <c r="L1104" s="6"/>
      <c r="M1104" s="152"/>
      <c r="N1104" s="151"/>
      <c r="O1104" s="150"/>
      <c r="P1104" s="6"/>
      <c r="Q1104" s="152"/>
      <c r="R1104" s="6"/>
      <c r="S1104" s="150"/>
      <c r="T1104" s="6"/>
    </row>
    <row r="1105" spans="1:20" ht="22.5" customHeight="1" outlineLevel="2">
      <c r="A1105" s="63">
        <f t="shared" si="18"/>
        <v>0</v>
      </c>
      <c r="B1105" s="34" t="s">
        <v>674</v>
      </c>
      <c r="C1105" s="61" t="s">
        <v>673</v>
      </c>
      <c r="D1105" s="65" t="s">
        <v>2288</v>
      </c>
      <c r="E1105" s="53"/>
      <c r="F1105" s="66">
        <v>324.8</v>
      </c>
      <c r="G1105" s="66"/>
      <c r="H1105" s="62">
        <f>IF(F1105="","",IF(AND(G1105="Руб.",$J$10=1),F1105/#REF!,IF(G1105="Руб.",F1105,F1105*$J$12)))</f>
        <v>324.8</v>
      </c>
      <c r="I1105" s="54" t="s">
        <v>1361</v>
      </c>
      <c r="L1105" s="6"/>
      <c r="M1105" s="152"/>
      <c r="N1105" s="151"/>
      <c r="O1105" s="150"/>
      <c r="P1105" s="6"/>
      <c r="Q1105" s="152"/>
      <c r="R1105" s="6"/>
      <c r="S1105" s="150"/>
      <c r="T1105" s="6"/>
    </row>
    <row r="1106" spans="1:20" ht="22.5" customHeight="1" outlineLevel="2">
      <c r="A1106" s="63">
        <f t="shared" si="18"/>
        <v>0</v>
      </c>
      <c r="B1106" s="34"/>
      <c r="C1106" s="23" t="s">
        <v>675</v>
      </c>
      <c r="D1106" s="65"/>
      <c r="E1106" s="53"/>
      <c r="F1106" s="66" t="s">
        <v>2274</v>
      </c>
      <c r="G1106" s="66"/>
      <c r="H1106" s="62" t="str">
        <f>IF(F1106="","",IF(AND(G1106="Руб.",$J$10=1),F1106/#REF!,IF(G1106="Руб.",F1106,F1106*$J$12)))</f>
        <v/>
      </c>
      <c r="I1106" s="54" t="s">
        <v>1361</v>
      </c>
      <c r="L1106" s="6"/>
      <c r="M1106" s="152"/>
      <c r="N1106" s="151"/>
      <c r="O1106" s="150"/>
      <c r="P1106" s="6"/>
      <c r="Q1106" s="152"/>
      <c r="R1106" s="6"/>
      <c r="S1106" s="150"/>
      <c r="T1106" s="6"/>
    </row>
    <row r="1107" spans="1:20" ht="22.5" customHeight="1" outlineLevel="2">
      <c r="A1107" s="63">
        <f t="shared" si="18"/>
        <v>0</v>
      </c>
      <c r="B1107" s="34" t="s">
        <v>3535</v>
      </c>
      <c r="C1107" s="24" t="s">
        <v>676</v>
      </c>
      <c r="D1107" s="65" t="s">
        <v>2288</v>
      </c>
      <c r="E1107" s="53"/>
      <c r="F1107" s="66">
        <v>492.8</v>
      </c>
      <c r="G1107" s="66"/>
      <c r="H1107" s="62">
        <f>IF(F1107="","",IF(AND(G1107="Руб.",$J$10=1),F1107/#REF!,IF(G1107="Руб.",F1107,F1107*$J$12)))</f>
        <v>492.8</v>
      </c>
      <c r="I1107" s="54" t="s">
        <v>1361</v>
      </c>
      <c r="L1107" s="6"/>
      <c r="M1107" s="152"/>
      <c r="N1107" s="151"/>
      <c r="O1107" s="150"/>
      <c r="P1107" s="6"/>
      <c r="Q1107" s="152"/>
      <c r="R1107" s="6"/>
      <c r="S1107" s="150"/>
      <c r="T1107" s="6"/>
    </row>
    <row r="1108" spans="1:20" ht="21.75" customHeight="1" outlineLevel="2">
      <c r="A1108" s="63">
        <f t="shared" si="18"/>
        <v>0</v>
      </c>
      <c r="B1108" s="34" t="s">
        <v>3536</v>
      </c>
      <c r="C1108" s="61" t="s">
        <v>677</v>
      </c>
      <c r="D1108" s="65" t="s">
        <v>2288</v>
      </c>
      <c r="E1108" s="53"/>
      <c r="F1108" s="66">
        <v>492.8</v>
      </c>
      <c r="G1108" s="66"/>
      <c r="H1108" s="62">
        <f>IF(F1108="","",IF(AND(G1108="Руб.",$J$10=1),F1108/#REF!,IF(G1108="Руб.",F1108,F1108*$J$12)))</f>
        <v>492.8</v>
      </c>
      <c r="I1108" s="54" t="s">
        <v>1361</v>
      </c>
      <c r="L1108" s="6"/>
      <c r="M1108" s="152"/>
      <c r="N1108" s="151"/>
      <c r="O1108" s="150"/>
      <c r="P1108" s="6"/>
      <c r="Q1108" s="152"/>
      <c r="R1108" s="6"/>
      <c r="S1108" s="150"/>
      <c r="T1108" s="6"/>
    </row>
    <row r="1109" spans="1:20" ht="12.75" customHeight="1" outlineLevel="2">
      <c r="A1109" s="63">
        <f t="shared" si="18"/>
        <v>0</v>
      </c>
      <c r="B1109" s="34" t="s">
        <v>3537</v>
      </c>
      <c r="C1109" s="61" t="s">
        <v>678</v>
      </c>
      <c r="D1109" s="65" t="s">
        <v>2288</v>
      </c>
      <c r="E1109" s="53"/>
      <c r="F1109" s="66">
        <v>492.8</v>
      </c>
      <c r="G1109" s="66"/>
      <c r="H1109" s="62">
        <f>IF(F1109="","",IF(AND(G1109="Руб.",$J$10=1),F1109/#REF!,IF(G1109="Руб.",F1109,F1109*$J$12)))</f>
        <v>492.8</v>
      </c>
      <c r="I1109" s="54" t="s">
        <v>1361</v>
      </c>
      <c r="L1109" s="6"/>
      <c r="M1109" s="152"/>
      <c r="N1109" s="151"/>
      <c r="O1109" s="150"/>
      <c r="P1109" s="6"/>
      <c r="Q1109" s="152"/>
      <c r="R1109" s="6"/>
      <c r="S1109" s="150"/>
      <c r="T1109" s="6"/>
    </row>
    <row r="1110" spans="1:20" ht="10.5" customHeight="1" outlineLevel="2">
      <c r="A1110" s="63">
        <f t="shared" si="18"/>
        <v>0</v>
      </c>
      <c r="B1110" s="34" t="s">
        <v>3538</v>
      </c>
      <c r="C1110" s="61" t="s">
        <v>1272</v>
      </c>
      <c r="D1110" s="65" t="s">
        <v>2288</v>
      </c>
      <c r="E1110" s="53"/>
      <c r="F1110" s="66">
        <v>492.8</v>
      </c>
      <c r="G1110" s="66"/>
      <c r="H1110" s="62">
        <f>IF(F1110="","",IF(AND(G1110="Руб.",$J$10=1),F1110/#REF!,IF(G1110="Руб.",F1110,F1110*$J$12)))</f>
        <v>492.8</v>
      </c>
      <c r="I1110" s="54" t="s">
        <v>1361</v>
      </c>
      <c r="L1110" s="6"/>
      <c r="M1110" s="152"/>
      <c r="N1110" s="151"/>
      <c r="O1110" s="150"/>
      <c r="P1110" s="6"/>
      <c r="Q1110" s="152"/>
      <c r="R1110" s="6"/>
      <c r="S1110" s="150"/>
      <c r="T1110" s="6"/>
    </row>
    <row r="1111" spans="1:20" ht="13.5" customHeight="1" outlineLevel="2">
      <c r="A1111" s="63">
        <f t="shared" si="18"/>
        <v>0</v>
      </c>
      <c r="B1111" s="34" t="s">
        <v>3539</v>
      </c>
      <c r="C1111" s="61" t="s">
        <v>3534</v>
      </c>
      <c r="D1111" s="65" t="s">
        <v>2288</v>
      </c>
      <c r="E1111" s="53"/>
      <c r="F1111" s="66">
        <v>492.8</v>
      </c>
      <c r="G1111" s="66"/>
      <c r="H1111" s="62">
        <f>IF(F1111="","",IF(AND(G1111="Руб.",$J$10=1),F1111/#REF!,IF(G1111="Руб.",F1111,F1111*$J$12)))</f>
        <v>492.8</v>
      </c>
      <c r="I1111" s="54" t="s">
        <v>1361</v>
      </c>
      <c r="L1111" s="6"/>
      <c r="M1111" s="152"/>
      <c r="N1111" s="151"/>
      <c r="O1111" s="150"/>
      <c r="P1111" s="6"/>
      <c r="Q1111" s="152"/>
      <c r="R1111" s="6"/>
      <c r="S1111" s="150"/>
      <c r="T1111" s="6"/>
    </row>
    <row r="1112" spans="1:20" ht="22.5" customHeight="1" outlineLevel="2">
      <c r="A1112" s="63">
        <f t="shared" si="18"/>
        <v>0</v>
      </c>
      <c r="B1112" s="34"/>
      <c r="C1112" s="23" t="s">
        <v>3540</v>
      </c>
      <c r="D1112" s="65"/>
      <c r="E1112" s="53"/>
      <c r="F1112" s="66" t="s">
        <v>2274</v>
      </c>
      <c r="G1112" s="66"/>
      <c r="H1112" s="62" t="str">
        <f>IF(F1112="","",IF(AND(G1112="Руб.",$J$10=1),F1112/#REF!,IF(G1112="Руб.",F1112,F1112*$J$12)))</f>
        <v/>
      </c>
      <c r="I1112" s="54" t="s">
        <v>1361</v>
      </c>
      <c r="L1112" s="6"/>
      <c r="M1112" s="152"/>
      <c r="N1112" s="151"/>
      <c r="O1112" s="150"/>
      <c r="P1112" s="6"/>
      <c r="Q1112" s="152"/>
      <c r="R1112" s="6"/>
      <c r="S1112" s="150"/>
      <c r="T1112" s="6"/>
    </row>
    <row r="1113" spans="1:20" ht="22.5" customHeight="1" outlineLevel="2">
      <c r="A1113" s="63">
        <f t="shared" si="18"/>
        <v>0</v>
      </c>
      <c r="B1113" s="34" t="s">
        <v>3543</v>
      </c>
      <c r="C1113" s="61" t="s">
        <v>3541</v>
      </c>
      <c r="D1113" s="65" t="s">
        <v>2288</v>
      </c>
      <c r="E1113" s="53"/>
      <c r="F1113" s="66">
        <v>2153.7600000000002</v>
      </c>
      <c r="G1113" s="66"/>
      <c r="H1113" s="62">
        <f>IF(F1113="","",IF(AND(G1113="Руб.",$J$10=1),F1113/#REF!,IF(G1113="Руб.",F1113,F1113*$J$12)))</f>
        <v>2153.7600000000002</v>
      </c>
      <c r="I1113" s="54" t="s">
        <v>1361</v>
      </c>
      <c r="L1113" s="6"/>
      <c r="M1113" s="152"/>
      <c r="N1113" s="151"/>
      <c r="O1113" s="150"/>
      <c r="P1113" s="6"/>
      <c r="Q1113" s="152"/>
      <c r="R1113" s="6"/>
      <c r="S1113" s="150"/>
      <c r="T1113" s="6"/>
    </row>
    <row r="1114" spans="1:20" ht="22.5" customHeight="1" outlineLevel="2">
      <c r="A1114" s="63">
        <f t="shared" si="18"/>
        <v>0</v>
      </c>
      <c r="B1114" s="34" t="s">
        <v>3544</v>
      </c>
      <c r="C1114" s="61" t="s">
        <v>3542</v>
      </c>
      <c r="D1114" s="65" t="s">
        <v>2288</v>
      </c>
      <c r="E1114" s="53"/>
      <c r="F1114" s="66">
        <v>2262.4</v>
      </c>
      <c r="G1114" s="66"/>
      <c r="H1114" s="62">
        <f>IF(F1114="","",IF(AND(G1114="Руб.",$J$10=1),F1114/#REF!,IF(G1114="Руб.",F1114,F1114*$J$12)))</f>
        <v>2262.4</v>
      </c>
      <c r="I1114" s="54" t="s">
        <v>1361</v>
      </c>
      <c r="L1114" s="6"/>
      <c r="M1114" s="152"/>
      <c r="N1114" s="151"/>
      <c r="O1114" s="150"/>
      <c r="P1114" s="6"/>
      <c r="Q1114" s="152"/>
      <c r="R1114" s="6"/>
      <c r="S1114" s="150"/>
      <c r="T1114" s="6"/>
    </row>
    <row r="1115" spans="1:20" ht="22.5" customHeight="1" outlineLevel="2">
      <c r="A1115" s="63">
        <f t="shared" si="18"/>
        <v>0</v>
      </c>
      <c r="B1115" s="34"/>
      <c r="C1115" s="28" t="s">
        <v>3545</v>
      </c>
      <c r="D1115" s="65"/>
      <c r="E1115" s="53"/>
      <c r="F1115" s="66" t="s">
        <v>2274</v>
      </c>
      <c r="G1115" s="66"/>
      <c r="H1115" s="62" t="str">
        <f>IF(F1115="","",IF(AND(G1115="Руб.",$J$10=1),F1115/#REF!,IF(G1115="Руб.",F1115,F1115*$J$12)))</f>
        <v/>
      </c>
      <c r="I1115" s="54" t="s">
        <v>1361</v>
      </c>
      <c r="L1115" s="6"/>
      <c r="M1115" s="152"/>
      <c r="N1115" s="151"/>
      <c r="O1115" s="150"/>
      <c r="P1115" s="6"/>
      <c r="Q1115" s="152"/>
      <c r="R1115" s="6"/>
      <c r="S1115" s="150"/>
      <c r="T1115" s="6"/>
    </row>
    <row r="1116" spans="1:20" ht="11.25" customHeight="1" outlineLevel="2">
      <c r="A1116" s="63">
        <f t="shared" si="18"/>
        <v>0</v>
      </c>
      <c r="B1116" s="34" t="s">
        <v>3548</v>
      </c>
      <c r="C1116" s="79" t="s">
        <v>3546</v>
      </c>
      <c r="D1116" s="65" t="s">
        <v>2288</v>
      </c>
      <c r="E1116" s="53"/>
      <c r="F1116" s="66">
        <v>1043.8399999999999</v>
      </c>
      <c r="G1116" s="66"/>
      <c r="H1116" s="62">
        <f>IF(F1116="","",IF(AND(G1116="Руб.",$J$10=1),F1116/#REF!,IF(G1116="Руб.",F1116,F1116*$J$12)))</f>
        <v>1043.8399999999999</v>
      </c>
      <c r="I1116" s="54" t="s">
        <v>1361</v>
      </c>
      <c r="L1116" s="6"/>
      <c r="M1116" s="152"/>
      <c r="N1116" s="151"/>
      <c r="O1116" s="150"/>
      <c r="P1116" s="6"/>
      <c r="Q1116" s="152"/>
      <c r="R1116" s="6"/>
      <c r="S1116" s="150"/>
      <c r="T1116" s="6"/>
    </row>
    <row r="1117" spans="1:20" ht="11.25" customHeight="1" outlineLevel="2">
      <c r="A1117" s="63">
        <f t="shared" si="18"/>
        <v>0</v>
      </c>
      <c r="B1117" s="34" t="s">
        <v>3549</v>
      </c>
      <c r="C1117" s="79" t="s">
        <v>3547</v>
      </c>
      <c r="D1117" s="65" t="s">
        <v>2288</v>
      </c>
      <c r="E1117" s="53"/>
      <c r="F1117" s="66">
        <v>1043.8399999999999</v>
      </c>
      <c r="G1117" s="66"/>
      <c r="H1117" s="62">
        <f>IF(F1117="","",IF(AND(G1117="Руб.",$J$10=1),F1117/#REF!,IF(G1117="Руб.",F1117,F1117*$J$12)))</f>
        <v>1043.8399999999999</v>
      </c>
      <c r="I1117" s="54" t="s">
        <v>1361</v>
      </c>
      <c r="L1117" s="6"/>
      <c r="M1117" s="152"/>
      <c r="N1117" s="151"/>
      <c r="O1117" s="150"/>
      <c r="P1117" s="6"/>
      <c r="Q1117" s="152"/>
      <c r="R1117" s="6"/>
      <c r="S1117" s="150"/>
      <c r="T1117" s="6"/>
    </row>
    <row r="1118" spans="1:20" ht="11.25" customHeight="1" outlineLevel="2">
      <c r="A1118" s="63">
        <f t="shared" si="18"/>
        <v>0</v>
      </c>
      <c r="B1118" s="34" t="s">
        <v>3552</v>
      </c>
      <c r="C1118" s="61" t="s">
        <v>3550</v>
      </c>
      <c r="D1118" s="65" t="s">
        <v>2288</v>
      </c>
      <c r="E1118" s="53"/>
      <c r="F1118" s="66">
        <v>1916.32</v>
      </c>
      <c r="G1118" s="66"/>
      <c r="H1118" s="62">
        <f>IF(F1118="","",IF(AND(G1118="Руб.",$J$10=1),F1118/#REF!,IF(G1118="Руб.",F1118,F1118*$J$12)))</f>
        <v>1916.32</v>
      </c>
      <c r="I1118" s="54" t="s">
        <v>1361</v>
      </c>
      <c r="L1118" s="6"/>
      <c r="M1118" s="152"/>
      <c r="N1118" s="151"/>
      <c r="O1118" s="150"/>
      <c r="P1118" s="6"/>
      <c r="Q1118" s="152"/>
      <c r="R1118" s="6"/>
      <c r="S1118" s="150"/>
      <c r="T1118" s="6"/>
    </row>
    <row r="1119" spans="1:20" ht="11.25" customHeight="1" outlineLevel="2">
      <c r="A1119" s="63">
        <f t="shared" si="18"/>
        <v>0</v>
      </c>
      <c r="B1119" s="34" t="s">
        <v>3553</v>
      </c>
      <c r="C1119" s="61" t="s">
        <v>3551</v>
      </c>
      <c r="D1119" s="65" t="s">
        <v>2288</v>
      </c>
      <c r="E1119" s="53"/>
      <c r="F1119" s="66">
        <v>1619.52</v>
      </c>
      <c r="G1119" s="66"/>
      <c r="H1119" s="62">
        <f>IF(F1119="","",IF(AND(G1119="Руб.",$J$10=1),F1119/#REF!,IF(G1119="Руб.",F1119,F1119*$J$12)))</f>
        <v>1619.52</v>
      </c>
      <c r="I1119" s="54" t="s">
        <v>1361</v>
      </c>
      <c r="L1119" s="6"/>
      <c r="M1119" s="152"/>
      <c r="N1119" s="151"/>
      <c r="O1119" s="150"/>
      <c r="P1119" s="6"/>
      <c r="Q1119" s="152"/>
      <c r="R1119" s="6"/>
      <c r="S1119" s="150"/>
      <c r="T1119" s="6"/>
    </row>
    <row r="1120" spans="1:20" ht="22.5" customHeight="1" outlineLevel="2">
      <c r="A1120" s="63">
        <f t="shared" si="18"/>
        <v>0</v>
      </c>
      <c r="B1120" s="34"/>
      <c r="C1120" s="23" t="s">
        <v>3554</v>
      </c>
      <c r="D1120" s="65"/>
      <c r="E1120" s="53"/>
      <c r="F1120" s="66" t="s">
        <v>2274</v>
      </c>
      <c r="G1120" s="66"/>
      <c r="H1120" s="62" t="str">
        <f>IF(F1120="","",IF(AND(G1120="Руб.",$J$10=1),F1120/#REF!,IF(G1120="Руб.",F1120,F1120*$J$12)))</f>
        <v/>
      </c>
      <c r="I1120" s="54" t="s">
        <v>1361</v>
      </c>
      <c r="L1120" s="6"/>
      <c r="M1120" s="152"/>
      <c r="N1120" s="151"/>
      <c r="O1120" s="150"/>
      <c r="P1120" s="6"/>
      <c r="Q1120" s="152"/>
      <c r="R1120" s="6"/>
      <c r="S1120" s="150"/>
      <c r="T1120" s="6"/>
    </row>
    <row r="1121" spans="1:20" ht="11.25" customHeight="1" outlineLevel="2">
      <c r="A1121" s="63">
        <f t="shared" si="18"/>
        <v>0</v>
      </c>
      <c r="B1121" s="34" t="s">
        <v>3558</v>
      </c>
      <c r="C1121" s="79" t="s">
        <v>3555</v>
      </c>
      <c r="D1121" s="65" t="s">
        <v>2288</v>
      </c>
      <c r="E1121" s="53"/>
      <c r="F1121" s="66">
        <v>1825.6</v>
      </c>
      <c r="G1121" s="66"/>
      <c r="H1121" s="62">
        <f>IF(F1121="","",IF(AND(G1121="Руб.",$J$10=1),F1121/#REF!,IF(G1121="Руб.",F1121,F1121*$J$12)))</f>
        <v>1825.6</v>
      </c>
      <c r="I1121" s="54" t="s">
        <v>1361</v>
      </c>
      <c r="L1121" s="6"/>
      <c r="M1121" s="152"/>
      <c r="N1121" s="151"/>
      <c r="O1121" s="150"/>
      <c r="P1121" s="6"/>
      <c r="Q1121" s="152"/>
      <c r="R1121" s="6"/>
      <c r="S1121" s="150"/>
      <c r="T1121" s="6"/>
    </row>
    <row r="1122" spans="1:20" ht="11.25" customHeight="1" outlineLevel="2">
      <c r="A1122" s="63">
        <f t="shared" si="18"/>
        <v>0</v>
      </c>
      <c r="B1122" s="34" t="s">
        <v>3559</v>
      </c>
      <c r="C1122" s="79" t="s">
        <v>3556</v>
      </c>
      <c r="D1122" s="65" t="s">
        <v>2288</v>
      </c>
      <c r="E1122" s="53"/>
      <c r="F1122" s="66">
        <v>1898.4</v>
      </c>
      <c r="G1122" s="66"/>
      <c r="H1122" s="62">
        <f>IF(F1122="","",IF(AND(G1122="Руб.",$J$10=1),F1122/#REF!,IF(G1122="Руб.",F1122,F1122*$J$12)))</f>
        <v>1898.4</v>
      </c>
      <c r="I1122" s="54" t="s">
        <v>1361</v>
      </c>
      <c r="L1122" s="6"/>
      <c r="M1122" s="152"/>
      <c r="N1122" s="151"/>
      <c r="O1122" s="150"/>
      <c r="P1122" s="6"/>
      <c r="Q1122" s="152"/>
      <c r="R1122" s="6"/>
      <c r="S1122" s="150"/>
      <c r="T1122" s="6"/>
    </row>
    <row r="1123" spans="1:20" ht="11.25" customHeight="1" outlineLevel="2">
      <c r="A1123" s="63">
        <f t="shared" si="18"/>
        <v>0</v>
      </c>
      <c r="B1123" s="34" t="s">
        <v>3560</v>
      </c>
      <c r="C1123" s="79" t="s">
        <v>3557</v>
      </c>
      <c r="D1123" s="65" t="s">
        <v>2288</v>
      </c>
      <c r="E1123" s="53"/>
      <c r="F1123" s="66">
        <v>2049.6</v>
      </c>
      <c r="G1123" s="66"/>
      <c r="H1123" s="62">
        <f>IF(F1123="","",IF(AND(G1123="Руб.",$J$10=1),F1123/#REF!,IF(G1123="Руб.",F1123,F1123*$J$12)))</f>
        <v>2049.6</v>
      </c>
      <c r="I1123" s="54" t="s">
        <v>1361</v>
      </c>
      <c r="L1123" s="6"/>
      <c r="M1123" s="152"/>
      <c r="N1123" s="151"/>
      <c r="O1123" s="150"/>
      <c r="P1123" s="6"/>
      <c r="Q1123" s="152"/>
      <c r="R1123" s="6"/>
      <c r="S1123" s="150"/>
      <c r="T1123" s="6"/>
    </row>
    <row r="1124" spans="1:20" ht="11.25" customHeight="1" outlineLevel="2">
      <c r="A1124" s="63">
        <f t="shared" si="18"/>
        <v>0</v>
      </c>
      <c r="B1124" s="34"/>
      <c r="C1124" s="23" t="s">
        <v>3561</v>
      </c>
      <c r="D1124" s="65"/>
      <c r="E1124" s="53"/>
      <c r="F1124" s="66" t="s">
        <v>2274</v>
      </c>
      <c r="G1124" s="66"/>
      <c r="H1124" s="62" t="str">
        <f>IF(F1124="","",IF(AND(G1124="Руб.",$J$10=1),F1124/#REF!,IF(G1124="Руб.",F1124,F1124*$J$12)))</f>
        <v/>
      </c>
      <c r="I1124" s="54" t="s">
        <v>1361</v>
      </c>
      <c r="L1124" s="6"/>
      <c r="M1124" s="152"/>
      <c r="N1124" s="151"/>
      <c r="O1124" s="150"/>
      <c r="P1124" s="6"/>
      <c r="Q1124" s="152"/>
      <c r="R1124" s="6"/>
      <c r="S1124" s="150"/>
      <c r="T1124" s="6"/>
    </row>
    <row r="1125" spans="1:20" ht="22.5" customHeight="1" outlineLevel="2">
      <c r="A1125" s="63">
        <f t="shared" si="18"/>
        <v>0</v>
      </c>
      <c r="B1125" s="34">
        <v>9900299064</v>
      </c>
      <c r="C1125" s="61" t="s">
        <v>3992</v>
      </c>
      <c r="D1125" s="65" t="s">
        <v>2288</v>
      </c>
      <c r="E1125" s="53"/>
      <c r="F1125" s="66">
        <v>2723.84</v>
      </c>
      <c r="G1125" s="66"/>
      <c r="H1125" s="62">
        <f>IF(F1125="","",IF(AND(G1125="Руб.",$J$10=1),F1125/#REF!,IF(G1125="Руб.",F1125,F1125*$J$12)))</f>
        <v>2723.84</v>
      </c>
      <c r="I1125" s="54" t="s">
        <v>1361</v>
      </c>
      <c r="L1125" s="6"/>
      <c r="M1125" s="152"/>
      <c r="N1125" s="151"/>
      <c r="O1125" s="150"/>
      <c r="P1125" s="6"/>
      <c r="Q1125" s="152"/>
      <c r="R1125" s="6"/>
      <c r="S1125" s="150"/>
      <c r="T1125" s="6"/>
    </row>
    <row r="1126" spans="1:20" ht="22.5" customHeight="1" outlineLevel="2">
      <c r="A1126" s="63">
        <f t="shared" ref="A1126:A1163" si="19">IF(E1126="",A1125,A1125+1)</f>
        <v>0</v>
      </c>
      <c r="B1126" s="34">
        <v>9900299061</v>
      </c>
      <c r="C1126" s="61" t="s">
        <v>3993</v>
      </c>
      <c r="D1126" s="65" t="s">
        <v>2288</v>
      </c>
      <c r="E1126" s="53"/>
      <c r="F1126" s="66">
        <v>2853.76</v>
      </c>
      <c r="G1126" s="66"/>
      <c r="H1126" s="62">
        <f>IF(F1126="","",IF(AND(G1126="Руб.",$J$10=1),F1126/#REF!,IF(G1126="Руб.",F1126,F1126*$J$12)))</f>
        <v>2853.76</v>
      </c>
      <c r="I1126" s="54" t="s">
        <v>1361</v>
      </c>
      <c r="L1126" s="6"/>
      <c r="M1126" s="152"/>
      <c r="N1126" s="151"/>
      <c r="O1126" s="150"/>
      <c r="P1126" s="6"/>
      <c r="Q1126" s="152"/>
      <c r="R1126" s="6"/>
      <c r="S1126" s="150"/>
      <c r="T1126" s="6"/>
    </row>
    <row r="1127" spans="1:20" ht="11.25" customHeight="1" outlineLevel="2">
      <c r="A1127" s="63">
        <f t="shared" si="19"/>
        <v>0</v>
      </c>
      <c r="B1127" s="34"/>
      <c r="C1127" s="28" t="s">
        <v>3994</v>
      </c>
      <c r="D1127" s="65"/>
      <c r="E1127" s="53"/>
      <c r="F1127" s="66" t="s">
        <v>2274</v>
      </c>
      <c r="G1127" s="66"/>
      <c r="H1127" s="62" t="str">
        <f>IF(F1127="","",IF(AND(G1127="Руб.",$J$10=1),F1127/#REF!,IF(G1127="Руб.",F1127,F1127*$J$12)))</f>
        <v/>
      </c>
      <c r="I1127" s="54" t="s">
        <v>1361</v>
      </c>
      <c r="L1127" s="6"/>
      <c r="M1127" s="152"/>
      <c r="N1127" s="151"/>
      <c r="O1127" s="150"/>
      <c r="P1127" s="6"/>
      <c r="Q1127" s="152"/>
      <c r="R1127" s="6"/>
      <c r="S1127" s="150"/>
      <c r="T1127" s="6"/>
    </row>
    <row r="1128" spans="1:20" ht="45" customHeight="1" outlineLevel="2">
      <c r="A1128" s="63">
        <f t="shared" si="19"/>
        <v>0</v>
      </c>
      <c r="B1128" s="34" t="s">
        <v>3997</v>
      </c>
      <c r="C1128" s="79" t="s">
        <v>3995</v>
      </c>
      <c r="D1128" s="65" t="s">
        <v>2288</v>
      </c>
      <c r="E1128" s="53"/>
      <c r="F1128" s="66">
        <v>3323.04</v>
      </c>
      <c r="G1128" s="66"/>
      <c r="H1128" s="62">
        <f>IF(F1128="","",IF(AND(G1128="Руб.",$J$10=1),F1128/#REF!,IF(G1128="Руб.",F1128,F1128*$J$12)))</f>
        <v>3323.04</v>
      </c>
      <c r="I1128" s="54" t="s">
        <v>1361</v>
      </c>
      <c r="L1128" s="6"/>
      <c r="M1128" s="152"/>
      <c r="N1128" s="151"/>
      <c r="O1128" s="150"/>
      <c r="P1128" s="6"/>
      <c r="Q1128" s="152"/>
      <c r="R1128" s="6"/>
      <c r="S1128" s="150"/>
      <c r="T1128" s="6"/>
    </row>
    <row r="1129" spans="1:20" ht="45" customHeight="1" outlineLevel="2">
      <c r="A1129" s="63">
        <f t="shared" si="19"/>
        <v>0</v>
      </c>
      <c r="B1129" s="34" t="s">
        <v>3998</v>
      </c>
      <c r="C1129" s="79" t="s">
        <v>3996</v>
      </c>
      <c r="D1129" s="65" t="s">
        <v>2288</v>
      </c>
      <c r="E1129" s="53"/>
      <c r="F1129" s="66">
        <v>4177.6000000000004</v>
      </c>
      <c r="G1129" s="66"/>
      <c r="H1129" s="62">
        <f>IF(F1129="","",IF(AND(G1129="Руб.",$J$10=1),F1129/#REF!,IF(G1129="Руб.",F1129,F1129*$J$12)))</f>
        <v>4177.6000000000004</v>
      </c>
      <c r="I1129" s="54" t="s">
        <v>1361</v>
      </c>
      <c r="L1129" s="6"/>
      <c r="M1129" s="152"/>
      <c r="N1129" s="151"/>
      <c r="O1129" s="150"/>
      <c r="P1129" s="6"/>
      <c r="Q1129" s="152"/>
      <c r="R1129" s="6"/>
      <c r="S1129" s="150"/>
      <c r="T1129" s="6"/>
    </row>
    <row r="1130" spans="1:20" ht="33.75" customHeight="1" outlineLevel="2">
      <c r="A1130" s="63">
        <f t="shared" si="19"/>
        <v>0</v>
      </c>
      <c r="B1130" s="34" t="s">
        <v>4000</v>
      </c>
      <c r="C1130" s="61" t="s">
        <v>3999</v>
      </c>
      <c r="D1130" s="65" t="s">
        <v>2288</v>
      </c>
      <c r="E1130" s="53"/>
      <c r="F1130" s="66">
        <v>4194.3999999999996</v>
      </c>
      <c r="G1130" s="66"/>
      <c r="H1130" s="62">
        <f>IF(F1130="","",IF(AND(G1130="Руб.",$J$10=1),F1130/#REF!,IF(G1130="Руб.",F1130,F1130*$J$12)))</f>
        <v>4194.3999999999996</v>
      </c>
      <c r="I1130" s="54" t="s">
        <v>1361</v>
      </c>
      <c r="L1130" s="6"/>
      <c r="M1130" s="152"/>
      <c r="N1130" s="151"/>
      <c r="O1130" s="150"/>
      <c r="P1130" s="6"/>
      <c r="Q1130" s="152"/>
      <c r="R1130" s="6"/>
      <c r="S1130" s="150"/>
      <c r="T1130" s="6"/>
    </row>
    <row r="1131" spans="1:20" ht="33.75" customHeight="1" outlineLevel="2">
      <c r="A1131" s="63">
        <f t="shared" si="19"/>
        <v>0</v>
      </c>
      <c r="B1131" s="34" t="s">
        <v>2481</v>
      </c>
      <c r="C1131" s="79" t="s">
        <v>2480</v>
      </c>
      <c r="D1131" s="65" t="s">
        <v>2288</v>
      </c>
      <c r="E1131" s="53"/>
      <c r="F1131" s="66">
        <v>3192</v>
      </c>
      <c r="G1131" s="66"/>
      <c r="H1131" s="62">
        <f>IF(F1131="","",IF(AND(G1131="Руб.",$J$10=1),F1131/#REF!,IF(G1131="Руб.",F1131,F1131*$J$12)))</f>
        <v>3192</v>
      </c>
      <c r="I1131" s="54" t="s">
        <v>1361</v>
      </c>
      <c r="L1131" s="6"/>
      <c r="M1131" s="152"/>
      <c r="N1131" s="151"/>
      <c r="O1131" s="150"/>
      <c r="P1131" s="6"/>
      <c r="Q1131" s="152"/>
      <c r="R1131" s="6"/>
      <c r="S1131" s="150"/>
      <c r="T1131" s="6"/>
    </row>
    <row r="1132" spans="1:20" ht="11.25" customHeight="1" outlineLevel="2">
      <c r="A1132" s="63">
        <f t="shared" si="19"/>
        <v>0</v>
      </c>
      <c r="B1132" s="34"/>
      <c r="C1132" s="23" t="s">
        <v>2482</v>
      </c>
      <c r="D1132" s="65"/>
      <c r="E1132" s="53"/>
      <c r="F1132" s="66" t="s">
        <v>2274</v>
      </c>
      <c r="G1132" s="66"/>
      <c r="H1132" s="62" t="str">
        <f>IF(F1132="","",IF(AND(G1132="Руб.",$J$10=1),F1132/#REF!,IF(G1132="Руб.",F1132,F1132*$J$12)))</f>
        <v/>
      </c>
      <c r="I1132" s="54" t="s">
        <v>1361</v>
      </c>
      <c r="L1132" s="6"/>
      <c r="M1132" s="152"/>
      <c r="N1132" s="151"/>
      <c r="O1132" s="150"/>
      <c r="P1132" s="6"/>
      <c r="Q1132" s="152"/>
      <c r="R1132" s="6"/>
      <c r="S1132" s="150"/>
      <c r="T1132" s="6"/>
    </row>
    <row r="1133" spans="1:20" ht="11.25" customHeight="1" outlineLevel="2">
      <c r="A1133" s="63">
        <f t="shared" si="19"/>
        <v>0</v>
      </c>
      <c r="B1133" s="34" t="s">
        <v>303</v>
      </c>
      <c r="C1133" s="61" t="s">
        <v>298</v>
      </c>
      <c r="D1133" s="65" t="s">
        <v>2288</v>
      </c>
      <c r="E1133" s="53"/>
      <c r="F1133" s="66">
        <v>2104.48</v>
      </c>
      <c r="G1133" s="66"/>
      <c r="H1133" s="62">
        <f>IF(F1133="","",IF(AND(G1133="Руб.",$J$10=1),F1133/#REF!,IF(G1133="Руб.",F1133,F1133*$J$12)))</f>
        <v>2104.48</v>
      </c>
      <c r="I1133" s="54" t="s">
        <v>1361</v>
      </c>
      <c r="L1133" s="6"/>
      <c r="M1133" s="152"/>
      <c r="N1133" s="151"/>
      <c r="O1133" s="150"/>
      <c r="P1133" s="6"/>
      <c r="Q1133" s="152"/>
      <c r="R1133" s="6"/>
      <c r="S1133" s="150"/>
      <c r="T1133" s="6"/>
    </row>
    <row r="1134" spans="1:20" ht="22.5" customHeight="1" outlineLevel="2">
      <c r="A1134" s="63">
        <f t="shared" si="19"/>
        <v>0</v>
      </c>
      <c r="B1134" s="34" t="s">
        <v>302</v>
      </c>
      <c r="C1134" s="61" t="s">
        <v>299</v>
      </c>
      <c r="D1134" s="65" t="s">
        <v>2288</v>
      </c>
      <c r="E1134" s="53"/>
      <c r="F1134" s="66">
        <v>4166.3999999999996</v>
      </c>
      <c r="G1134" s="66"/>
      <c r="H1134" s="62">
        <f>IF(F1134="","",IF(AND(G1134="Руб.",$J$10=1),F1134/#REF!,IF(G1134="Руб.",F1134,F1134*$J$12)))</f>
        <v>4166.3999999999996</v>
      </c>
      <c r="I1134" s="54" t="s">
        <v>1361</v>
      </c>
      <c r="L1134" s="6"/>
      <c r="M1134" s="152"/>
      <c r="N1134" s="151"/>
      <c r="O1134" s="150"/>
      <c r="P1134" s="6"/>
      <c r="Q1134" s="152"/>
      <c r="R1134" s="6"/>
      <c r="S1134" s="150"/>
      <c r="T1134" s="6"/>
    </row>
    <row r="1135" spans="1:20" ht="22.5" customHeight="1" outlineLevel="2">
      <c r="A1135" s="63">
        <f t="shared" si="19"/>
        <v>0</v>
      </c>
      <c r="B1135" s="34" t="s">
        <v>304</v>
      </c>
      <c r="C1135" s="61" t="s">
        <v>300</v>
      </c>
      <c r="D1135" s="65" t="s">
        <v>2288</v>
      </c>
      <c r="E1135" s="53"/>
      <c r="F1135" s="66">
        <v>5748.96</v>
      </c>
      <c r="G1135" s="66"/>
      <c r="H1135" s="62">
        <f>IF(F1135="","",IF(AND(G1135="Руб.",$J$10=1),F1135/#REF!,IF(G1135="Руб.",F1135,F1135*$J$12)))</f>
        <v>5748.96</v>
      </c>
      <c r="I1135" s="54" t="s">
        <v>1361</v>
      </c>
      <c r="L1135" s="6"/>
      <c r="M1135" s="152"/>
      <c r="N1135" s="151"/>
      <c r="O1135" s="150"/>
      <c r="P1135" s="6"/>
      <c r="Q1135" s="152"/>
      <c r="R1135" s="6"/>
      <c r="S1135" s="150"/>
      <c r="T1135" s="6"/>
    </row>
    <row r="1136" spans="1:20" ht="11.25" customHeight="1" outlineLevel="2">
      <c r="A1136" s="63">
        <f t="shared" si="19"/>
        <v>0</v>
      </c>
      <c r="B1136" s="34" t="s">
        <v>305</v>
      </c>
      <c r="C1136" s="61" t="s">
        <v>301</v>
      </c>
      <c r="D1136" s="65" t="s">
        <v>2288</v>
      </c>
      <c r="E1136" s="53"/>
      <c r="F1136" s="66">
        <v>3180.8</v>
      </c>
      <c r="G1136" s="66"/>
      <c r="H1136" s="62">
        <f>IF(F1136="","",IF(AND(G1136="Руб.",$J$10=1),F1136/#REF!,IF(G1136="Руб.",F1136,F1136*$J$12)))</f>
        <v>3180.8</v>
      </c>
      <c r="I1136" s="54" t="s">
        <v>1361</v>
      </c>
      <c r="L1136" s="6"/>
      <c r="M1136" s="152"/>
      <c r="N1136" s="151"/>
      <c r="O1136" s="150"/>
      <c r="P1136" s="6"/>
      <c r="Q1136" s="152"/>
      <c r="R1136" s="6"/>
      <c r="S1136" s="150"/>
      <c r="T1136" s="6"/>
    </row>
    <row r="1137" spans="1:20" ht="11.25" customHeight="1" outlineLevel="2">
      <c r="A1137" s="63">
        <f t="shared" si="19"/>
        <v>0</v>
      </c>
      <c r="B1137" s="34"/>
      <c r="C1137" s="23" t="s">
        <v>306</v>
      </c>
      <c r="D1137" s="65"/>
      <c r="E1137" s="53"/>
      <c r="F1137" s="66" t="s">
        <v>2274</v>
      </c>
      <c r="G1137" s="66"/>
      <c r="H1137" s="62" t="str">
        <f>IF(F1137="","",IF(AND(G1137="Руб.",$J$10=1),F1137/#REF!,IF(G1137="Руб.",F1137,F1137*$J$12)))</f>
        <v/>
      </c>
      <c r="I1137" s="54" t="s">
        <v>1361</v>
      </c>
      <c r="L1137" s="6"/>
      <c r="M1137" s="152"/>
      <c r="N1137" s="151"/>
      <c r="O1137" s="150"/>
      <c r="P1137" s="6"/>
      <c r="Q1137" s="152"/>
      <c r="R1137" s="6"/>
      <c r="S1137" s="150"/>
      <c r="T1137" s="6"/>
    </row>
    <row r="1138" spans="1:20" ht="22.5" customHeight="1" outlineLevel="2">
      <c r="A1138" s="63">
        <f t="shared" si="19"/>
        <v>0</v>
      </c>
      <c r="B1138" s="34" t="s">
        <v>1507</v>
      </c>
      <c r="C1138" s="61" t="s">
        <v>307</v>
      </c>
      <c r="D1138" s="65" t="s">
        <v>2288</v>
      </c>
      <c r="E1138" s="53"/>
      <c r="F1138" s="66">
        <v>3231.2</v>
      </c>
      <c r="G1138" s="66"/>
      <c r="H1138" s="62">
        <f>IF(F1138="","",IF(AND(G1138="Руб.",$J$10=1),F1138/#REF!,IF(G1138="Руб.",F1138,F1138*$J$12)))</f>
        <v>3231.2</v>
      </c>
      <c r="I1138" s="54" t="s">
        <v>1361</v>
      </c>
      <c r="L1138" s="6"/>
      <c r="M1138" s="152"/>
      <c r="N1138" s="151"/>
      <c r="O1138" s="150"/>
      <c r="P1138" s="6"/>
      <c r="Q1138" s="152"/>
      <c r="R1138" s="6"/>
      <c r="S1138" s="150"/>
      <c r="T1138" s="6"/>
    </row>
    <row r="1139" spans="1:20" ht="22.5" customHeight="1" outlineLevel="2">
      <c r="A1139" s="63">
        <f t="shared" si="19"/>
        <v>0</v>
      </c>
      <c r="B1139" s="34" t="s">
        <v>302</v>
      </c>
      <c r="C1139" s="61" t="s">
        <v>308</v>
      </c>
      <c r="D1139" s="65" t="s">
        <v>2288</v>
      </c>
      <c r="E1139" s="53"/>
      <c r="F1139" s="66">
        <v>3700.48</v>
      </c>
      <c r="G1139" s="66"/>
      <c r="H1139" s="62">
        <f>IF(F1139="","",IF(AND(G1139="Руб.",$J$10=1),F1139/#REF!,IF(G1139="Руб.",F1139,F1139*$J$12)))</f>
        <v>3700.48</v>
      </c>
      <c r="I1139" s="54" t="s">
        <v>1361</v>
      </c>
      <c r="L1139" s="6"/>
      <c r="M1139" s="152"/>
      <c r="N1139" s="151"/>
      <c r="O1139" s="150"/>
      <c r="P1139" s="6"/>
      <c r="Q1139" s="152"/>
      <c r="R1139" s="6"/>
      <c r="S1139" s="150"/>
      <c r="T1139" s="6"/>
    </row>
    <row r="1140" spans="1:20" ht="24" customHeight="1" outlineLevel="2">
      <c r="A1140" s="63">
        <f t="shared" si="19"/>
        <v>0</v>
      </c>
      <c r="B1140" s="34" t="s">
        <v>305</v>
      </c>
      <c r="C1140" s="61" t="s">
        <v>3232</v>
      </c>
      <c r="D1140" s="65" t="s">
        <v>2288</v>
      </c>
      <c r="E1140" s="53"/>
      <c r="F1140" s="66">
        <v>5418.56</v>
      </c>
      <c r="G1140" s="66"/>
      <c r="H1140" s="62">
        <f>IF(F1140="","",IF(AND(G1140="Руб.",$J$10=1),F1140/#REF!,IF(G1140="Руб.",F1140,F1140*$J$12)))</f>
        <v>5418.56</v>
      </c>
      <c r="I1140" s="54" t="s">
        <v>1361</v>
      </c>
      <c r="L1140" s="6"/>
      <c r="M1140" s="152"/>
      <c r="N1140" s="151"/>
      <c r="O1140" s="150"/>
      <c r="P1140" s="6"/>
      <c r="Q1140" s="152"/>
      <c r="R1140" s="6"/>
      <c r="S1140" s="150"/>
      <c r="T1140" s="6"/>
    </row>
    <row r="1141" spans="1:20" ht="11.25" customHeight="1" outlineLevel="2">
      <c r="A1141" s="63">
        <f t="shared" si="19"/>
        <v>0</v>
      </c>
      <c r="B1141" s="34"/>
      <c r="C1141" s="23" t="s">
        <v>1508</v>
      </c>
      <c r="D1141" s="65" t="s">
        <v>2288</v>
      </c>
      <c r="E1141" s="53"/>
      <c r="F1141" s="66" t="s">
        <v>2274</v>
      </c>
      <c r="G1141" s="66"/>
      <c r="H1141" s="62" t="str">
        <f>IF(F1141="","",IF(AND(G1141="Руб.",$J$10=1),F1141/#REF!,IF(G1141="Руб.",F1141,F1141*$J$12)))</f>
        <v/>
      </c>
      <c r="I1141" s="54" t="s">
        <v>1361</v>
      </c>
      <c r="L1141" s="6"/>
      <c r="M1141" s="152"/>
      <c r="N1141" s="151"/>
      <c r="O1141" s="150"/>
      <c r="P1141" s="6"/>
      <c r="Q1141" s="152"/>
      <c r="R1141" s="6"/>
      <c r="S1141" s="150"/>
      <c r="T1141" s="6"/>
    </row>
    <row r="1142" spans="1:20" ht="22.5" customHeight="1" outlineLevel="2">
      <c r="A1142" s="63">
        <f t="shared" si="19"/>
        <v>0</v>
      </c>
      <c r="B1142" s="34" t="s">
        <v>1510</v>
      </c>
      <c r="C1142" s="61" t="s">
        <v>1509</v>
      </c>
      <c r="D1142" s="65" t="s">
        <v>2288</v>
      </c>
      <c r="E1142" s="53"/>
      <c r="F1142" s="66">
        <v>4249.28</v>
      </c>
      <c r="G1142" s="66"/>
      <c r="H1142" s="62">
        <f>IF(F1142="","",IF(AND(G1142="Руб.",$J$10=1),F1142/#REF!,IF(G1142="Руб.",F1142,F1142*$J$12)))</f>
        <v>4249.28</v>
      </c>
      <c r="I1142" s="54" t="s">
        <v>1361</v>
      </c>
      <c r="L1142" s="6"/>
      <c r="M1142" s="152"/>
      <c r="N1142" s="151"/>
      <c r="O1142" s="150"/>
      <c r="P1142" s="6"/>
      <c r="Q1142" s="152"/>
      <c r="R1142" s="6"/>
      <c r="S1142" s="150"/>
      <c r="T1142" s="6"/>
    </row>
    <row r="1143" spans="1:20" ht="11.25" customHeight="1" outlineLevel="2">
      <c r="A1143" s="63">
        <f t="shared" si="19"/>
        <v>0</v>
      </c>
      <c r="B1143" s="34">
        <v>9900316005</v>
      </c>
      <c r="C1143" s="61" t="s">
        <v>1106</v>
      </c>
      <c r="D1143" s="65" t="s">
        <v>2288</v>
      </c>
      <c r="E1143" s="53"/>
      <c r="F1143" s="66">
        <v>1375.36</v>
      </c>
      <c r="G1143" s="66"/>
      <c r="H1143" s="62">
        <f>IF(F1143="","",IF(AND(G1143="Руб.",$J$10=1),F1143/#REF!,IF(G1143="Руб.",F1143,F1143*$J$12)))</f>
        <v>1375.36</v>
      </c>
      <c r="I1143" s="54" t="s">
        <v>1361</v>
      </c>
      <c r="L1143" s="6"/>
      <c r="M1143" s="152"/>
      <c r="N1143" s="151"/>
      <c r="O1143" s="150"/>
      <c r="P1143" s="6"/>
      <c r="Q1143" s="152"/>
      <c r="R1143" s="6"/>
      <c r="S1143" s="150"/>
      <c r="T1143" s="6"/>
    </row>
    <row r="1144" spans="1:20" ht="67.5" customHeight="1" outlineLevel="2">
      <c r="A1144" s="63">
        <f t="shared" si="19"/>
        <v>0</v>
      </c>
      <c r="B1144" s="34">
        <v>9900299090</v>
      </c>
      <c r="C1144" s="61" t="s">
        <v>3078</v>
      </c>
      <c r="D1144" s="65" t="s">
        <v>2288</v>
      </c>
      <c r="E1144" s="53"/>
      <c r="F1144" s="66">
        <v>1878.24</v>
      </c>
      <c r="G1144" s="66"/>
      <c r="H1144" s="62">
        <f>IF(F1144="","",IF(AND(G1144="Руб.",$J$10=1),F1144/#REF!,IF(G1144="Руб.",F1144,F1144*$J$12)))</f>
        <v>1878.24</v>
      </c>
      <c r="I1144" s="54" t="s">
        <v>1361</v>
      </c>
      <c r="L1144" s="6"/>
      <c r="M1144" s="152"/>
      <c r="N1144" s="151"/>
      <c r="O1144" s="150"/>
      <c r="P1144" s="6"/>
      <c r="Q1144" s="152"/>
      <c r="R1144" s="6"/>
      <c r="S1144" s="150"/>
      <c r="T1144" s="6"/>
    </row>
    <row r="1145" spans="1:20" ht="11.25" customHeight="1" outlineLevel="2">
      <c r="A1145" s="63">
        <f t="shared" si="19"/>
        <v>0</v>
      </c>
      <c r="B1145" s="34"/>
      <c r="C1145" s="23" t="s">
        <v>3079</v>
      </c>
      <c r="D1145" s="65"/>
      <c r="E1145" s="53"/>
      <c r="F1145" s="66" t="s">
        <v>2274</v>
      </c>
      <c r="G1145" s="66"/>
      <c r="H1145" s="62" t="str">
        <f>IF(F1145="","",IF(AND(G1145="Руб.",$J$10=1),F1145/#REF!,IF(G1145="Руб.",F1145,F1145*$J$12)))</f>
        <v/>
      </c>
      <c r="I1145" s="54" t="s">
        <v>1361</v>
      </c>
      <c r="L1145" s="6"/>
      <c r="M1145" s="152"/>
      <c r="N1145" s="151"/>
      <c r="O1145" s="150"/>
      <c r="P1145" s="6"/>
      <c r="Q1145" s="152"/>
      <c r="R1145" s="6"/>
      <c r="S1145" s="150"/>
      <c r="T1145" s="6"/>
    </row>
    <row r="1146" spans="1:20" ht="11.25" customHeight="1" outlineLevel="2">
      <c r="A1146" s="63">
        <f t="shared" si="19"/>
        <v>0</v>
      </c>
      <c r="B1146" s="34"/>
      <c r="C1146" s="79">
        <v>600</v>
      </c>
      <c r="D1146" s="65" t="s">
        <v>2288</v>
      </c>
      <c r="E1146" s="53"/>
      <c r="F1146" s="66">
        <v>740.32</v>
      </c>
      <c r="G1146" s="66"/>
      <c r="H1146" s="62">
        <f>IF(F1146="","",IF(AND(G1146="Руб.",$J$10=1),F1146/#REF!,IF(G1146="Руб.",F1146,F1146*$J$12)))</f>
        <v>740.32</v>
      </c>
      <c r="I1146" s="54" t="s">
        <v>1361</v>
      </c>
      <c r="L1146" s="6"/>
      <c r="M1146" s="152"/>
      <c r="N1146" s="151"/>
      <c r="O1146" s="150"/>
      <c r="P1146" s="6"/>
      <c r="Q1146" s="152"/>
      <c r="R1146" s="6"/>
      <c r="S1146" s="150"/>
      <c r="T1146" s="6"/>
    </row>
    <row r="1147" spans="1:20" ht="11.25" customHeight="1" outlineLevel="2">
      <c r="A1147" s="63">
        <f t="shared" si="19"/>
        <v>0</v>
      </c>
      <c r="B1147" s="34"/>
      <c r="C1147" s="77">
        <v>603</v>
      </c>
      <c r="D1147" s="65" t="s">
        <v>2288</v>
      </c>
      <c r="E1147" s="53"/>
      <c r="F1147" s="66">
        <v>688.8</v>
      </c>
      <c r="G1147" s="66"/>
      <c r="H1147" s="62">
        <f>IF(F1147="","",IF(AND(G1147="Руб.",$J$10=1),F1147/#REF!,IF(G1147="Руб.",F1147,F1147*$J$12)))</f>
        <v>688.8</v>
      </c>
      <c r="I1147" s="54" t="s">
        <v>1361</v>
      </c>
      <c r="L1147" s="6"/>
      <c r="M1147" s="152"/>
      <c r="N1147" s="151"/>
      <c r="O1147" s="150"/>
      <c r="P1147" s="6"/>
      <c r="Q1147" s="152"/>
      <c r="R1147" s="6"/>
      <c r="S1147" s="150"/>
      <c r="T1147" s="6"/>
    </row>
    <row r="1148" spans="1:20" ht="11.25" customHeight="1" outlineLevel="2">
      <c r="A1148" s="63">
        <f t="shared" si="19"/>
        <v>0</v>
      </c>
      <c r="B1148" s="34"/>
      <c r="C1148" s="77">
        <v>800</v>
      </c>
      <c r="D1148" s="65" t="s">
        <v>2288</v>
      </c>
      <c r="E1148" s="53"/>
      <c r="F1148" s="66">
        <v>791.84</v>
      </c>
      <c r="G1148" s="66"/>
      <c r="H1148" s="62">
        <f>IF(F1148="","",IF(AND(G1148="Руб.",$J$10=1),F1148/#REF!,IF(G1148="Руб.",F1148,F1148*$J$12)))</f>
        <v>791.84</v>
      </c>
      <c r="I1148" s="54" t="s">
        <v>1361</v>
      </c>
      <c r="L1148" s="6"/>
      <c r="M1148" s="152"/>
      <c r="N1148" s="151"/>
      <c r="O1148" s="150"/>
      <c r="P1148" s="6"/>
      <c r="Q1148" s="152"/>
      <c r="R1148" s="6"/>
      <c r="S1148" s="150"/>
      <c r="T1148" s="6"/>
    </row>
    <row r="1149" spans="1:20" ht="11.25" customHeight="1" outlineLevel="2">
      <c r="A1149" s="63">
        <f t="shared" si="19"/>
        <v>0</v>
      </c>
      <c r="B1149" s="34"/>
      <c r="C1149" s="77">
        <v>803</v>
      </c>
      <c r="D1149" s="65" t="s">
        <v>2288</v>
      </c>
      <c r="E1149" s="53"/>
      <c r="F1149" s="66">
        <v>913.92</v>
      </c>
      <c r="G1149" s="66"/>
      <c r="H1149" s="62">
        <f>IF(F1149="","",IF(AND(G1149="Руб.",$J$10=1),F1149/#REF!,IF(G1149="Руб.",F1149,F1149*$J$12)))</f>
        <v>913.92</v>
      </c>
      <c r="I1149" s="54" t="s">
        <v>1361</v>
      </c>
      <c r="L1149" s="6"/>
      <c r="M1149" s="152"/>
      <c r="N1149" s="151"/>
      <c r="O1149" s="150"/>
      <c r="P1149" s="6"/>
      <c r="Q1149" s="152"/>
      <c r="R1149" s="6"/>
      <c r="S1149" s="150"/>
      <c r="T1149" s="6"/>
    </row>
    <row r="1150" spans="1:20" ht="11.25" customHeight="1" outlineLevel="2">
      <c r="A1150" s="63">
        <f t="shared" si="19"/>
        <v>0</v>
      </c>
      <c r="B1150" s="34"/>
      <c r="C1150" s="28" t="s">
        <v>3080</v>
      </c>
      <c r="D1150" s="65"/>
      <c r="E1150" s="53"/>
      <c r="F1150" s="66" t="s">
        <v>2274</v>
      </c>
      <c r="G1150" s="66"/>
      <c r="H1150" s="62" t="str">
        <f>IF(F1150="","",IF(AND(G1150="Руб.",$J$10=1),F1150/#REF!,IF(G1150="Руб.",F1150,F1150*$J$12)))</f>
        <v/>
      </c>
      <c r="I1150" s="54" t="s">
        <v>1361</v>
      </c>
      <c r="L1150" s="6"/>
      <c r="M1150" s="152"/>
      <c r="N1150" s="151"/>
      <c r="O1150" s="150"/>
      <c r="P1150" s="6"/>
      <c r="Q1150" s="152"/>
      <c r="R1150" s="6"/>
      <c r="S1150" s="150"/>
      <c r="T1150" s="6"/>
    </row>
    <row r="1151" spans="1:20" ht="11.25" customHeight="1" outlineLevel="2">
      <c r="A1151" s="63">
        <f t="shared" si="19"/>
        <v>0</v>
      </c>
      <c r="B1151" s="34">
        <v>9900105001</v>
      </c>
      <c r="C1151" s="61" t="s">
        <v>3081</v>
      </c>
      <c r="D1151" s="65" t="s">
        <v>2288</v>
      </c>
      <c r="E1151" s="53"/>
      <c r="F1151" s="66">
        <v>136.63999999999999</v>
      </c>
      <c r="G1151" s="66"/>
      <c r="H1151" s="62">
        <f>IF(F1151="","",IF(AND(G1151="Руб.",$J$10=1),F1151/#REF!,IF(G1151="Руб.",F1151,F1151*$J$12)))</f>
        <v>136.63999999999999</v>
      </c>
      <c r="I1151" s="54" t="s">
        <v>1361</v>
      </c>
      <c r="L1151" s="6"/>
      <c r="M1151" s="152"/>
      <c r="N1151" s="151"/>
      <c r="O1151" s="150"/>
      <c r="P1151" s="6"/>
      <c r="Q1151" s="152"/>
      <c r="R1151" s="6"/>
      <c r="S1151" s="150"/>
      <c r="T1151" s="6"/>
    </row>
    <row r="1152" spans="1:20" ht="11.25" customHeight="1" outlineLevel="2">
      <c r="A1152" s="63">
        <f t="shared" si="19"/>
        <v>0</v>
      </c>
      <c r="B1152" s="34">
        <v>9900105002</v>
      </c>
      <c r="C1152" s="61" t="s">
        <v>3082</v>
      </c>
      <c r="D1152" s="65" t="s">
        <v>2288</v>
      </c>
      <c r="E1152" s="53"/>
      <c r="F1152" s="66">
        <v>151.19999999999999</v>
      </c>
      <c r="G1152" s="66"/>
      <c r="H1152" s="62">
        <f>IF(F1152="","",IF(AND(G1152="Руб.",$J$10=1),F1152/#REF!,IF(G1152="Руб.",F1152,F1152*$J$12)))</f>
        <v>151.19999999999999</v>
      </c>
      <c r="I1152" s="54" t="s">
        <v>1361</v>
      </c>
      <c r="L1152" s="6"/>
      <c r="M1152" s="152"/>
      <c r="N1152" s="151"/>
      <c r="O1152" s="150"/>
      <c r="P1152" s="6"/>
      <c r="Q1152" s="152"/>
      <c r="R1152" s="6"/>
      <c r="S1152" s="150"/>
      <c r="T1152" s="6"/>
    </row>
    <row r="1153" spans="1:20" ht="11.25" customHeight="1" outlineLevel="2">
      <c r="A1153" s="63">
        <f t="shared" si="19"/>
        <v>0</v>
      </c>
      <c r="B1153" s="34">
        <v>9900105031</v>
      </c>
      <c r="C1153" s="61" t="s">
        <v>3083</v>
      </c>
      <c r="D1153" s="65" t="s">
        <v>2288</v>
      </c>
      <c r="E1153" s="53"/>
      <c r="F1153" s="66">
        <v>151.19999999999999</v>
      </c>
      <c r="G1153" s="66"/>
      <c r="H1153" s="62">
        <f>IF(F1153="","",IF(AND(G1153="Руб.",$J$10=1),F1153/#REF!,IF(G1153="Руб.",F1153,F1153*$J$12)))</f>
        <v>151.19999999999999</v>
      </c>
      <c r="I1153" s="54" t="s">
        <v>1361</v>
      </c>
      <c r="L1153" s="6"/>
      <c r="M1153" s="152"/>
      <c r="N1153" s="151"/>
      <c r="O1153" s="150"/>
      <c r="P1153" s="6"/>
      <c r="Q1153" s="152"/>
      <c r="R1153" s="6"/>
      <c r="S1153" s="150"/>
      <c r="T1153" s="6"/>
    </row>
    <row r="1154" spans="1:20" ht="11.25" customHeight="1" outlineLevel="2">
      <c r="A1154" s="63">
        <f t="shared" si="19"/>
        <v>0</v>
      </c>
      <c r="B1154" s="34">
        <v>9900105032</v>
      </c>
      <c r="C1154" s="61" t="s">
        <v>3084</v>
      </c>
      <c r="D1154" s="65" t="s">
        <v>2288</v>
      </c>
      <c r="E1154" s="53"/>
      <c r="F1154" s="66">
        <v>163.52000000000001</v>
      </c>
      <c r="G1154" s="66"/>
      <c r="H1154" s="62">
        <f>IF(F1154="","",IF(AND(G1154="Руб.",$J$10=1),F1154/#REF!,IF(G1154="Руб.",F1154,F1154*$J$12)))</f>
        <v>163.52000000000001</v>
      </c>
      <c r="I1154" s="54" t="s">
        <v>1361</v>
      </c>
      <c r="L1154" s="6"/>
      <c r="M1154" s="152"/>
      <c r="N1154" s="151"/>
      <c r="O1154" s="150"/>
      <c r="P1154" s="6"/>
      <c r="Q1154" s="152"/>
      <c r="R1154" s="6"/>
      <c r="S1154" s="150"/>
      <c r="T1154" s="6"/>
    </row>
    <row r="1155" spans="1:20" ht="11.25" customHeight="1" outlineLevel="2">
      <c r="A1155" s="63">
        <f t="shared" si="19"/>
        <v>0</v>
      </c>
      <c r="B1155" s="34">
        <v>9900105061</v>
      </c>
      <c r="C1155" s="61" t="s">
        <v>3085</v>
      </c>
      <c r="D1155" s="65" t="s">
        <v>2288</v>
      </c>
      <c r="E1155" s="53"/>
      <c r="F1155" s="66">
        <v>166.88</v>
      </c>
      <c r="G1155" s="66"/>
      <c r="H1155" s="62">
        <f>IF(F1155="","",IF(AND(G1155="Руб.",$J$10=1),F1155/#REF!,IF(G1155="Руб.",F1155,F1155*$J$12)))</f>
        <v>166.88</v>
      </c>
      <c r="I1155" s="54" t="s">
        <v>1361</v>
      </c>
      <c r="L1155" s="6"/>
      <c r="M1155" s="152"/>
      <c r="N1155" s="151"/>
      <c r="O1155" s="150"/>
      <c r="P1155" s="6"/>
      <c r="Q1155" s="152"/>
      <c r="R1155" s="6"/>
      <c r="S1155" s="150"/>
      <c r="T1155" s="6"/>
    </row>
    <row r="1156" spans="1:20" ht="22.5" customHeight="1" outlineLevel="2">
      <c r="A1156" s="63">
        <f t="shared" si="19"/>
        <v>0</v>
      </c>
      <c r="B1156" s="34">
        <v>9900102005</v>
      </c>
      <c r="C1156" s="61" t="s">
        <v>3086</v>
      </c>
      <c r="D1156" s="65" t="s">
        <v>2288</v>
      </c>
      <c r="E1156" s="53"/>
      <c r="F1156" s="66">
        <v>24.64</v>
      </c>
      <c r="G1156" s="66"/>
      <c r="H1156" s="62">
        <f>IF(F1156="","",IF(AND(G1156="Руб.",$J$10=1),F1156/#REF!,IF(G1156="Руб.",F1156,F1156*$J$12)))</f>
        <v>24.64</v>
      </c>
      <c r="I1156" s="54" t="s">
        <v>1361</v>
      </c>
      <c r="L1156" s="6"/>
      <c r="M1156" s="152"/>
      <c r="N1156" s="151"/>
      <c r="O1156" s="150"/>
      <c r="P1156" s="6"/>
      <c r="Q1156" s="152"/>
      <c r="R1156" s="6"/>
      <c r="S1156" s="150"/>
      <c r="T1156" s="6"/>
    </row>
    <row r="1157" spans="1:20" ht="11.25" customHeight="1" outlineLevel="2">
      <c r="A1157" s="63">
        <f t="shared" si="19"/>
        <v>0</v>
      </c>
      <c r="B1157" s="34"/>
      <c r="C1157" s="61" t="s">
        <v>875</v>
      </c>
      <c r="D1157" s="65" t="s">
        <v>2288</v>
      </c>
      <c r="E1157" s="53"/>
      <c r="F1157" s="66">
        <v>17</v>
      </c>
      <c r="G1157" s="66"/>
      <c r="H1157" s="62">
        <f>IF(F1157="","",IF(AND(G1157="Руб.",$J$10=1),F1157/#REF!,IF(G1157="Руб.",F1157,F1157*$J$12)))</f>
        <v>17</v>
      </c>
      <c r="I1157" s="54" t="s">
        <v>1361</v>
      </c>
      <c r="L1157" s="6"/>
      <c r="M1157" s="152"/>
      <c r="N1157" s="151"/>
      <c r="O1157" s="150"/>
      <c r="P1157" s="6"/>
      <c r="Q1157" s="152"/>
      <c r="R1157" s="6"/>
      <c r="S1157" s="150"/>
      <c r="T1157" s="6"/>
    </row>
    <row r="1158" spans="1:20" ht="11.25" customHeight="1" outlineLevel="2">
      <c r="A1158" s="63">
        <f t="shared" si="19"/>
        <v>0</v>
      </c>
      <c r="B1158" s="34"/>
      <c r="C1158" s="79" t="s">
        <v>876</v>
      </c>
      <c r="D1158" s="65" t="s">
        <v>2288</v>
      </c>
      <c r="E1158" s="53"/>
      <c r="F1158" s="66">
        <v>17</v>
      </c>
      <c r="G1158" s="66"/>
      <c r="H1158" s="62">
        <f>IF(F1158="","",IF(AND(G1158="Руб.",$J$10=1),F1158/#REF!,IF(G1158="Руб.",F1158,F1158*$J$12)))</f>
        <v>17</v>
      </c>
      <c r="I1158" s="54" t="s">
        <v>1361</v>
      </c>
      <c r="L1158" s="6"/>
      <c r="M1158" s="152"/>
      <c r="N1158" s="151"/>
      <c r="O1158" s="150"/>
      <c r="P1158" s="6"/>
      <c r="Q1158" s="152"/>
      <c r="R1158" s="6"/>
      <c r="S1158" s="150"/>
      <c r="T1158" s="6"/>
    </row>
    <row r="1159" spans="1:20" ht="11.25" customHeight="1" outlineLevel="2">
      <c r="A1159" s="63">
        <f t="shared" si="19"/>
        <v>0</v>
      </c>
      <c r="B1159" s="136" t="s">
        <v>415</v>
      </c>
      <c r="C1159" s="138" t="s">
        <v>416</v>
      </c>
      <c r="D1159" s="65" t="s">
        <v>2288</v>
      </c>
      <c r="E1159" s="53"/>
      <c r="F1159" s="66">
        <v>37</v>
      </c>
      <c r="G1159" s="66"/>
      <c r="H1159" s="62">
        <f>IF(F1159="","",IF(AND(G1159="Руб.",$J$10=1),F1159/#REF!,IF(G1159="Руб.",F1159,F1159*$J$12)))</f>
        <v>37</v>
      </c>
      <c r="I1159" s="54" t="s">
        <v>1361</v>
      </c>
      <c r="L1159" s="6"/>
      <c r="M1159" s="152"/>
      <c r="N1159" s="151"/>
      <c r="O1159" s="150"/>
      <c r="P1159" s="6"/>
      <c r="Q1159" s="152"/>
      <c r="R1159" s="6"/>
      <c r="S1159" s="150"/>
      <c r="T1159" s="6"/>
    </row>
    <row r="1160" spans="1:20" ht="11.25" customHeight="1" outlineLevel="2">
      <c r="A1160" s="63">
        <f t="shared" si="19"/>
        <v>0</v>
      </c>
      <c r="B1160" s="34" t="s">
        <v>417</v>
      </c>
      <c r="C1160" s="137" t="s">
        <v>418</v>
      </c>
      <c r="D1160" s="65" t="s">
        <v>2288</v>
      </c>
      <c r="E1160" s="53"/>
      <c r="F1160" s="66">
        <v>25</v>
      </c>
      <c r="G1160" s="66"/>
      <c r="H1160" s="62">
        <f>IF(F1160="","",IF(AND(G1160="Руб.",$J$10=1),F1160/#REF!,IF(G1160="Руб.",F1160,F1160*$J$12)))</f>
        <v>25</v>
      </c>
      <c r="I1160" s="54" t="s">
        <v>1361</v>
      </c>
      <c r="L1160" s="6"/>
      <c r="M1160" s="152"/>
      <c r="N1160" s="151"/>
      <c r="O1160" s="150"/>
      <c r="P1160" s="6"/>
      <c r="Q1160" s="152"/>
      <c r="R1160" s="6"/>
      <c r="S1160" s="150"/>
      <c r="T1160" s="6"/>
    </row>
    <row r="1161" spans="1:20" ht="11.25" customHeight="1" outlineLevel="2">
      <c r="A1161" s="63">
        <f t="shared" si="19"/>
        <v>0</v>
      </c>
      <c r="B1161" s="34"/>
      <c r="C1161" s="61"/>
      <c r="D1161" s="65" t="s">
        <v>2288</v>
      </c>
      <c r="E1161" s="53"/>
      <c r="F1161" s="66" t="s">
        <v>2274</v>
      </c>
      <c r="G1161" s="66"/>
      <c r="H1161" s="62" t="str">
        <f>IF(F1161="","",IF(AND(G1161="Руб.",$J$10=1),F1161/#REF!,IF(G1161="Руб.",F1161,F1161*$J$12)))</f>
        <v/>
      </c>
      <c r="I1161" s="54" t="s">
        <v>1361</v>
      </c>
      <c r="L1161" s="6"/>
      <c r="M1161" s="152"/>
      <c r="N1161" s="151"/>
      <c r="O1161" s="150"/>
      <c r="P1161" s="6"/>
      <c r="Q1161" s="152"/>
      <c r="R1161" s="6"/>
      <c r="S1161" s="150"/>
      <c r="T1161" s="6"/>
    </row>
    <row r="1162" spans="1:20" ht="11.25" customHeight="1" outlineLevel="2">
      <c r="A1162" s="63">
        <f t="shared" si="19"/>
        <v>0</v>
      </c>
      <c r="B1162" s="34"/>
      <c r="C1162" s="61"/>
      <c r="D1162" s="65" t="s">
        <v>2288</v>
      </c>
      <c r="E1162" s="53"/>
      <c r="F1162" s="66" t="s">
        <v>2274</v>
      </c>
      <c r="G1162" s="66"/>
      <c r="H1162" s="62" t="str">
        <f>IF(F1162="","",IF(AND(G1162="Руб.",$J$10=1),F1162/#REF!,IF(G1162="Руб.",F1162,F1162*$J$12)))</f>
        <v/>
      </c>
      <c r="I1162" s="54" t="s">
        <v>1361</v>
      </c>
      <c r="L1162" s="6"/>
      <c r="M1162" s="152"/>
      <c r="N1162" s="151"/>
      <c r="O1162" s="150"/>
      <c r="P1162" s="6"/>
      <c r="Q1162" s="152"/>
      <c r="R1162" s="6"/>
      <c r="S1162" s="150"/>
      <c r="T1162" s="6"/>
    </row>
    <row r="1163" spans="1:20" ht="11.25" customHeight="1" outlineLevel="1">
      <c r="A1163" s="63">
        <f t="shared" si="19"/>
        <v>0</v>
      </c>
      <c r="B1163" s="34"/>
      <c r="C1163" s="23" t="s">
        <v>2684</v>
      </c>
      <c r="D1163" s="65"/>
      <c r="E1163" s="22" t="str">
        <f>IF(SUM(E1164:E1184)=0,"",0)</f>
        <v/>
      </c>
      <c r="F1163" s="66" t="s">
        <v>2274</v>
      </c>
      <c r="G1163" s="66"/>
      <c r="H1163" s="62" t="str">
        <f>IF(F1163="","",IF(AND(G1163="Руб.",$J$10=1),F1163/#REF!,IF(G1163="Руб.",F1163,F1163*$J$12)))</f>
        <v/>
      </c>
      <c r="I1163" s="54"/>
      <c r="L1163" s="6"/>
      <c r="M1163" s="152"/>
      <c r="N1163" s="151"/>
      <c r="O1163" s="150"/>
      <c r="P1163" s="6"/>
      <c r="Q1163" s="152"/>
      <c r="R1163" s="6"/>
      <c r="S1163" s="150"/>
      <c r="T1163" s="6"/>
    </row>
    <row r="1164" spans="1:20" ht="22.5" customHeight="1" outlineLevel="2">
      <c r="A1164" s="63">
        <f>IF(E1164="",A1160,A1160+1)</f>
        <v>0</v>
      </c>
      <c r="B1164" s="127" t="s">
        <v>3087</v>
      </c>
      <c r="C1164" s="138" t="s">
        <v>2431</v>
      </c>
      <c r="D1164" s="65" t="s">
        <v>2288</v>
      </c>
      <c r="E1164" s="53"/>
      <c r="F1164" s="66">
        <v>3213</v>
      </c>
      <c r="G1164" s="66"/>
      <c r="H1164" s="62">
        <f>IF(F1164="","",IF(AND(G1164="Руб.",$J$10=1),F1164/#REF!,IF(G1164="Руб.",F1164,F1164*$J$12)))</f>
        <v>3213</v>
      </c>
      <c r="I1164" s="54" t="s">
        <v>1365</v>
      </c>
      <c r="L1164" s="6"/>
      <c r="M1164" s="152"/>
      <c r="N1164" s="151"/>
      <c r="O1164" s="150"/>
      <c r="P1164" s="6"/>
      <c r="Q1164" s="152"/>
      <c r="R1164" s="6"/>
      <c r="S1164" s="150"/>
      <c r="T1164" s="6"/>
    </row>
    <row r="1165" spans="1:20" ht="22.5" customHeight="1" outlineLevel="2">
      <c r="A1165" s="63">
        <f>IF(E1165="",A1161,A1161+1)</f>
        <v>0</v>
      </c>
      <c r="B1165" s="127" t="s">
        <v>4130</v>
      </c>
      <c r="C1165" s="137" t="s">
        <v>2432</v>
      </c>
      <c r="D1165" s="65" t="s">
        <v>2288</v>
      </c>
      <c r="E1165" s="53"/>
      <c r="F1165" s="66">
        <v>3654</v>
      </c>
      <c r="G1165" s="66"/>
      <c r="H1165" s="62">
        <f>IF(F1165="","",IF(AND(G1165="Руб.",$J$10=1),F1165/#REF!,IF(G1165="Руб.",F1165,F1165*$J$12)))</f>
        <v>3654</v>
      </c>
      <c r="I1165" s="54" t="s">
        <v>1365</v>
      </c>
      <c r="L1165" s="6"/>
      <c r="M1165" s="152"/>
      <c r="N1165" s="151"/>
      <c r="O1165" s="150"/>
      <c r="P1165" s="6"/>
      <c r="Q1165" s="152"/>
      <c r="R1165" s="6"/>
      <c r="S1165" s="150"/>
      <c r="T1165" s="6"/>
    </row>
    <row r="1166" spans="1:20" ht="22.5" customHeight="1" outlineLevel="2">
      <c r="A1166" s="63"/>
      <c r="B1166" s="127" t="s">
        <v>448</v>
      </c>
      <c r="C1166" s="137" t="s">
        <v>449</v>
      </c>
      <c r="D1166" s="144" t="s">
        <v>2288</v>
      </c>
      <c r="E1166" s="53"/>
      <c r="F1166" s="66">
        <v>6069</v>
      </c>
      <c r="G1166" s="66"/>
      <c r="H1166" s="62">
        <f>IF(F1166="","",IF(AND(G1166="Руб.",$J$10=1),F1166/#REF!,IF(G1166="Руб.",F1166,F1166*$J$12)))</f>
        <v>6069</v>
      </c>
      <c r="I1166" s="54" t="s">
        <v>1365</v>
      </c>
      <c r="L1166" s="6"/>
      <c r="M1166" s="152"/>
      <c r="N1166" s="151"/>
      <c r="O1166" s="150"/>
      <c r="P1166" s="6"/>
      <c r="Q1166" s="152"/>
      <c r="R1166" s="6"/>
      <c r="S1166" s="150"/>
      <c r="T1166" s="6"/>
    </row>
    <row r="1167" spans="1:20" ht="22.5" customHeight="1" outlineLevel="2">
      <c r="A1167" s="63">
        <f>IF(E1167="",A1162,A1162+1)</f>
        <v>0</v>
      </c>
      <c r="B1167" s="127" t="s">
        <v>2429</v>
      </c>
      <c r="C1167" s="138" t="s">
        <v>4131</v>
      </c>
      <c r="D1167" s="65" t="s">
        <v>2288</v>
      </c>
      <c r="E1167" s="53"/>
      <c r="F1167" s="66">
        <v>6486</v>
      </c>
      <c r="G1167" s="66"/>
      <c r="H1167" s="62">
        <f>IF(F1167="","",IF(AND(G1167="Руб.",$J$10=1),F1167/#REF!,IF(G1167="Руб.",F1167,F1167*$J$12)))</f>
        <v>6486</v>
      </c>
      <c r="I1167" s="54" t="s">
        <v>1365</v>
      </c>
      <c r="L1167" s="6"/>
      <c r="M1167" s="152"/>
      <c r="N1167" s="151"/>
      <c r="O1167" s="150"/>
      <c r="P1167" s="6"/>
      <c r="Q1167" s="152"/>
      <c r="R1167" s="6"/>
      <c r="S1167" s="150"/>
      <c r="T1167" s="6"/>
    </row>
    <row r="1168" spans="1:20" ht="33.75" customHeight="1" outlineLevel="2">
      <c r="A1168" s="63">
        <f>IF(E1168="",A1162,A1162+1)</f>
        <v>0</v>
      </c>
      <c r="B1168" s="127" t="s">
        <v>2433</v>
      </c>
      <c r="C1168" s="138" t="s">
        <v>2430</v>
      </c>
      <c r="D1168" s="65" t="s">
        <v>2288</v>
      </c>
      <c r="E1168" s="53"/>
      <c r="F1168" s="66">
        <v>3510</v>
      </c>
      <c r="G1168" s="66"/>
      <c r="H1168" s="62">
        <f>IF(F1168="","",IF(AND(G1168="Руб.",$J$10=1),F1168/#REF!,IF(G1168="Руб.",F1168,F1168*$J$12)))</f>
        <v>3510</v>
      </c>
      <c r="I1168" s="54" t="s">
        <v>1365</v>
      </c>
      <c r="L1168" s="6"/>
      <c r="M1168" s="152"/>
      <c r="N1168" s="151"/>
      <c r="O1168" s="150"/>
      <c r="P1168" s="6"/>
      <c r="Q1168" s="152"/>
      <c r="R1168" s="6"/>
      <c r="S1168" s="150"/>
      <c r="T1168" s="6"/>
    </row>
    <row r="1169" spans="1:20" ht="38.25" customHeight="1" outlineLevel="2">
      <c r="A1169" s="63">
        <f>IF(E1169="",A1162,A1162+1)</f>
        <v>0</v>
      </c>
      <c r="B1169" s="127" t="s">
        <v>2434</v>
      </c>
      <c r="C1169" s="138" t="s">
        <v>2435</v>
      </c>
      <c r="D1169" s="65" t="s">
        <v>2288</v>
      </c>
      <c r="E1169" s="53"/>
      <c r="F1169" s="66">
        <v>3070</v>
      </c>
      <c r="G1169" s="66"/>
      <c r="H1169" s="62">
        <f>IF(F1169="","",IF(AND(G1169="Руб.",$J$10=1),F1169/#REF!,IF(G1169="Руб.",F1169,F1169*$J$12)))</f>
        <v>3070</v>
      </c>
      <c r="I1169" s="54" t="s">
        <v>1365</v>
      </c>
      <c r="L1169" s="6"/>
      <c r="M1169" s="152"/>
      <c r="N1169" s="151"/>
      <c r="O1169" s="150"/>
      <c r="P1169" s="6"/>
      <c r="Q1169" s="152"/>
      <c r="R1169" s="6"/>
      <c r="S1169" s="150"/>
      <c r="T1169" s="6"/>
    </row>
    <row r="1170" spans="1:20" ht="22.5" customHeight="1" outlineLevel="2">
      <c r="A1170" s="63">
        <f>IF(E1170="",A1163,A1163+1)</f>
        <v>0</v>
      </c>
      <c r="B1170" s="127" t="s">
        <v>2436</v>
      </c>
      <c r="C1170" s="138" t="s">
        <v>2437</v>
      </c>
      <c r="D1170" s="65" t="s">
        <v>2288</v>
      </c>
      <c r="E1170" s="53"/>
      <c r="F1170" s="66">
        <v>333</v>
      </c>
      <c r="G1170" s="66"/>
      <c r="H1170" s="62">
        <f>IF(F1170="","",IF(AND(G1170="Руб.",$J$10=1),F1170/#REF!,IF(G1170="Руб.",F1170,F1170*$J$12)))</f>
        <v>333</v>
      </c>
      <c r="I1170" s="54" t="s">
        <v>1365</v>
      </c>
      <c r="L1170" s="6"/>
      <c r="M1170" s="152"/>
      <c r="N1170" s="151"/>
      <c r="O1170" s="150"/>
      <c r="P1170" s="6"/>
      <c r="Q1170" s="152"/>
      <c r="R1170" s="6"/>
      <c r="S1170" s="150"/>
      <c r="T1170" s="6"/>
    </row>
    <row r="1171" spans="1:20" ht="11.25" customHeight="1" outlineLevel="2">
      <c r="A1171" s="63">
        <f>IF(E1171="",A1170,A1170+1)</f>
        <v>0</v>
      </c>
      <c r="B1171" s="127" t="s">
        <v>720</v>
      </c>
      <c r="C1171" s="138" t="s">
        <v>450</v>
      </c>
      <c r="D1171" s="65" t="s">
        <v>2288</v>
      </c>
      <c r="E1171" s="53"/>
      <c r="F1171" s="66">
        <v>190</v>
      </c>
      <c r="G1171" s="66"/>
      <c r="H1171" s="62">
        <f>IF(F1171="","",IF(AND(G1171="Руб.",$J$10=1),F1171/#REF!,IF(G1171="Руб.",F1171,F1171*$J$12)))</f>
        <v>190</v>
      </c>
      <c r="I1171" s="54" t="s">
        <v>1365</v>
      </c>
      <c r="L1171" s="6"/>
      <c r="M1171" s="152"/>
      <c r="N1171" s="151"/>
      <c r="O1171" s="150"/>
      <c r="P1171" s="6"/>
      <c r="Q1171" s="152"/>
      <c r="R1171" s="6"/>
      <c r="S1171" s="150"/>
      <c r="T1171" s="6"/>
    </row>
    <row r="1172" spans="1:20" ht="11.25" customHeight="1" outlineLevel="2">
      <c r="A1172" s="63">
        <f>IF(E1172="",A1171,A1171+1)</f>
        <v>0</v>
      </c>
      <c r="B1172" s="127" t="s">
        <v>721</v>
      </c>
      <c r="C1172" s="138" t="s">
        <v>451</v>
      </c>
      <c r="D1172" s="65" t="s">
        <v>2288</v>
      </c>
      <c r="E1172" s="53"/>
      <c r="F1172" s="66">
        <v>190</v>
      </c>
      <c r="G1172" s="66"/>
      <c r="H1172" s="62">
        <f>IF(F1172="","",IF(AND(G1172="Руб.",$J$10=1),F1172/#REF!,IF(G1172="Руб.",F1172,F1172*$J$12)))</f>
        <v>190</v>
      </c>
      <c r="I1172" s="54" t="s">
        <v>1365</v>
      </c>
      <c r="L1172" s="6"/>
      <c r="M1172" s="152"/>
      <c r="N1172" s="151"/>
      <c r="O1172" s="150"/>
      <c r="P1172" s="6"/>
      <c r="Q1172" s="152"/>
      <c r="R1172" s="6"/>
      <c r="S1172" s="150"/>
      <c r="T1172" s="6"/>
    </row>
    <row r="1173" spans="1:20" ht="11.25" customHeight="1" outlineLevel="2">
      <c r="A1173" s="63">
        <f>IF(E1173="",A1172,A1172+1)</f>
        <v>0</v>
      </c>
      <c r="B1173" s="127" t="s">
        <v>452</v>
      </c>
      <c r="C1173" s="138" t="s">
        <v>453</v>
      </c>
      <c r="D1173" s="65" t="s">
        <v>2288</v>
      </c>
      <c r="E1173" s="53"/>
      <c r="F1173" s="66">
        <v>200</v>
      </c>
      <c r="G1173" s="66"/>
      <c r="H1173" s="62">
        <f>IF(F1173="","",IF(AND(G1173="Руб.",$J$10=1),F1173/#REF!,IF(G1173="Руб.",F1173,F1173*$J$12)))</f>
        <v>200</v>
      </c>
      <c r="I1173" s="54" t="s">
        <v>1365</v>
      </c>
      <c r="L1173" s="6"/>
      <c r="M1173" s="152"/>
      <c r="N1173" s="151"/>
      <c r="O1173" s="150"/>
      <c r="P1173" s="6"/>
      <c r="Q1173" s="152"/>
      <c r="R1173" s="6"/>
      <c r="S1173" s="150"/>
      <c r="T1173" s="6"/>
    </row>
    <row r="1174" spans="1:20" ht="11.25" customHeight="1" outlineLevel="2">
      <c r="A1174" s="63">
        <f>IF(E1174="",A1173,A1173+1)</f>
        <v>0</v>
      </c>
      <c r="B1174" s="127" t="s">
        <v>454</v>
      </c>
      <c r="C1174" s="138" t="s">
        <v>455</v>
      </c>
      <c r="D1174" s="65" t="s">
        <v>2288</v>
      </c>
      <c r="E1174" s="53"/>
      <c r="F1174" s="66">
        <v>200</v>
      </c>
      <c r="G1174" s="66"/>
      <c r="H1174" s="62">
        <f>IF(F1174="","",IF(AND(G1174="Руб.",$J$10=1),F1174/#REF!,IF(G1174="Руб.",F1174,F1174*$J$12)))</f>
        <v>200</v>
      </c>
      <c r="I1174" s="54" t="s">
        <v>1365</v>
      </c>
      <c r="L1174" s="6"/>
      <c r="M1174" s="152"/>
      <c r="N1174" s="151"/>
      <c r="O1174" s="150"/>
      <c r="P1174" s="6"/>
      <c r="Q1174" s="152"/>
      <c r="R1174" s="6"/>
      <c r="S1174" s="150"/>
      <c r="T1174" s="6"/>
    </row>
    <row r="1175" spans="1:20" ht="11.25" customHeight="1" outlineLevel="2">
      <c r="A1175" s="63">
        <f>IF(E1175="",A1174,A1174+1)</f>
        <v>0</v>
      </c>
      <c r="B1175" s="127" t="s">
        <v>456</v>
      </c>
      <c r="C1175" s="138" t="s">
        <v>457</v>
      </c>
      <c r="D1175" s="65" t="s">
        <v>2288</v>
      </c>
      <c r="E1175" s="53"/>
      <c r="F1175" s="66">
        <v>1180</v>
      </c>
      <c r="G1175" s="66"/>
      <c r="H1175" s="62">
        <f>IF(F1175="","",IF(AND(G1175="Руб.",$J$10=1),F1175/#REF!,IF(G1175="Руб.",F1175,F1175*$J$12)))</f>
        <v>1180</v>
      </c>
      <c r="I1175" s="54" t="s">
        <v>1365</v>
      </c>
      <c r="L1175" s="6"/>
      <c r="M1175" s="152"/>
      <c r="N1175" s="151"/>
      <c r="O1175" s="150"/>
      <c r="P1175" s="6"/>
      <c r="Q1175" s="152"/>
      <c r="R1175" s="6"/>
      <c r="S1175" s="150"/>
      <c r="T1175" s="6"/>
    </row>
    <row r="1176" spans="1:20" ht="22.5" customHeight="1" outlineLevel="2">
      <c r="A1176" s="63">
        <f>IF(E1176="",A1172,A1172+1)</f>
        <v>0</v>
      </c>
      <c r="B1176" s="127" t="s">
        <v>2697</v>
      </c>
      <c r="C1176" s="138" t="s">
        <v>2696</v>
      </c>
      <c r="D1176" s="65" t="s">
        <v>2288</v>
      </c>
      <c r="E1176" s="53"/>
      <c r="F1176" s="66">
        <v>33</v>
      </c>
      <c r="G1176" s="66"/>
      <c r="H1176" s="62">
        <f>IF(F1176="","",IF(AND(G1176="Руб.",$J$10=1),F1176/#REF!,IF(G1176="Руб.",F1176,F1176*$J$12)))</f>
        <v>33</v>
      </c>
      <c r="I1176" s="54" t="s">
        <v>1365</v>
      </c>
      <c r="L1176" s="6"/>
      <c r="M1176" s="152"/>
      <c r="N1176" s="151"/>
      <c r="O1176" s="150"/>
      <c r="P1176" s="6"/>
      <c r="Q1176" s="152"/>
      <c r="R1176" s="6"/>
      <c r="S1176" s="150"/>
      <c r="T1176" s="6"/>
    </row>
    <row r="1177" spans="1:20" ht="11.25" customHeight="1" outlineLevel="2">
      <c r="A1177" s="63">
        <f>IF(E1177="",A1176,A1176+1)</f>
        <v>0</v>
      </c>
      <c r="B1177" s="127" t="s">
        <v>2699</v>
      </c>
      <c r="C1177" s="138" t="s">
        <v>2698</v>
      </c>
      <c r="D1177" s="65" t="s">
        <v>2288</v>
      </c>
      <c r="E1177" s="53"/>
      <c r="F1177" s="66">
        <v>100</v>
      </c>
      <c r="G1177" s="66"/>
      <c r="H1177" s="62">
        <f>IF(F1177="","",IF(AND(G1177="Руб.",$J$10=1),F1177/#REF!,IF(G1177="Руб.",F1177,F1177*$J$12)))</f>
        <v>100</v>
      </c>
      <c r="I1177" s="54" t="s">
        <v>1365</v>
      </c>
      <c r="L1177" s="6"/>
      <c r="M1177" s="152"/>
      <c r="N1177" s="151"/>
      <c r="O1177" s="150"/>
      <c r="P1177" s="6"/>
      <c r="Q1177" s="152"/>
      <c r="R1177" s="6"/>
      <c r="S1177" s="150"/>
      <c r="T1177" s="6"/>
    </row>
    <row r="1178" spans="1:20" ht="11.25" customHeight="1" outlineLevel="2">
      <c r="A1178" s="63">
        <f>IF(E1178="",A1177,A1177+1)</f>
        <v>0</v>
      </c>
      <c r="B1178" s="127" t="s">
        <v>458</v>
      </c>
      <c r="C1178" s="138" t="s">
        <v>459</v>
      </c>
      <c r="D1178" s="144" t="s">
        <v>2288</v>
      </c>
      <c r="E1178" s="53"/>
      <c r="F1178" s="66">
        <v>28</v>
      </c>
      <c r="G1178" s="66"/>
      <c r="H1178" s="62">
        <f>IF(F1178="","",IF(AND(G1178="Руб.",$J$10=1),F1178/#REF!,IF(G1178="Руб.",F1178,F1178*$J$12)))</f>
        <v>28</v>
      </c>
      <c r="I1178" s="54" t="s">
        <v>1365</v>
      </c>
      <c r="L1178" s="6"/>
      <c r="M1178" s="152"/>
      <c r="N1178" s="151"/>
      <c r="O1178" s="150"/>
      <c r="P1178" s="6"/>
      <c r="Q1178" s="152"/>
      <c r="R1178" s="6"/>
      <c r="S1178" s="150"/>
      <c r="T1178" s="6"/>
    </row>
    <row r="1179" spans="1:20" ht="11.25" customHeight="1" outlineLevel="2">
      <c r="A1179" s="63">
        <f>IF(E1179="",A1177,A1177+1)</f>
        <v>0</v>
      </c>
      <c r="B1179" s="127" t="s">
        <v>2701</v>
      </c>
      <c r="C1179" s="138" t="s">
        <v>2700</v>
      </c>
      <c r="D1179" s="65" t="s">
        <v>2288</v>
      </c>
      <c r="E1179" s="53"/>
      <c r="F1179" s="66">
        <v>79</v>
      </c>
      <c r="G1179" s="66"/>
      <c r="H1179" s="62">
        <f>IF(F1179="","",IF(AND(G1179="Руб.",$J$10=1),F1179/#REF!,IF(G1179="Руб.",F1179,F1179*$J$12)))</f>
        <v>79</v>
      </c>
      <c r="I1179" s="54" t="s">
        <v>1365</v>
      </c>
      <c r="L1179" s="6"/>
      <c r="M1179" s="152"/>
      <c r="N1179" s="151"/>
      <c r="O1179" s="150"/>
      <c r="P1179" s="6"/>
      <c r="Q1179" s="152"/>
      <c r="R1179" s="6"/>
      <c r="S1179" s="150"/>
      <c r="T1179" s="6"/>
    </row>
    <row r="1180" spans="1:20" ht="11.25" customHeight="1" outlineLevel="2">
      <c r="A1180" s="63">
        <f>IF(E1180="",A1179,A1179+1)</f>
        <v>0</v>
      </c>
      <c r="B1180" s="127" t="s">
        <v>4005</v>
      </c>
      <c r="C1180" s="138" t="s">
        <v>4004</v>
      </c>
      <c r="D1180" s="65" t="s">
        <v>2288</v>
      </c>
      <c r="E1180" s="53"/>
      <c r="F1180" s="66">
        <v>280</v>
      </c>
      <c r="G1180" s="66"/>
      <c r="H1180" s="62">
        <f>IF(F1180="","",IF(AND(G1180="Руб.",$J$10=1),F1180/#REF!,IF(G1180="Руб.",F1180,F1180*$J$12)))</f>
        <v>280</v>
      </c>
      <c r="I1180" s="54" t="s">
        <v>1365</v>
      </c>
      <c r="L1180" s="6"/>
      <c r="M1180" s="152"/>
      <c r="N1180" s="151"/>
      <c r="O1180" s="150"/>
      <c r="P1180" s="6"/>
      <c r="Q1180" s="152"/>
      <c r="R1180" s="6"/>
      <c r="S1180" s="150"/>
      <c r="T1180" s="6"/>
    </row>
    <row r="1181" spans="1:20" ht="11.25" customHeight="1" outlineLevel="2">
      <c r="A1181" s="63">
        <f>IF(E1181="",A1177,A1177+1)</f>
        <v>0</v>
      </c>
      <c r="B1181" s="127" t="s">
        <v>2439</v>
      </c>
      <c r="C1181" s="138" t="s">
        <v>2438</v>
      </c>
      <c r="D1181" s="65" t="s">
        <v>2288</v>
      </c>
      <c r="E1181" s="53"/>
      <c r="F1181" s="66">
        <v>113</v>
      </c>
      <c r="G1181" s="66"/>
      <c r="H1181" s="62">
        <f>IF(F1181="","",IF(AND(G1181="Руб.",$J$10=1),F1181/#REF!,IF(G1181="Руб.",F1181,F1181*$J$12)))</f>
        <v>113</v>
      </c>
      <c r="I1181" s="54" t="s">
        <v>1365</v>
      </c>
      <c r="L1181" s="6"/>
      <c r="M1181" s="152"/>
      <c r="N1181" s="151"/>
      <c r="O1181" s="150"/>
      <c r="P1181" s="6"/>
      <c r="Q1181" s="152"/>
      <c r="R1181" s="6"/>
      <c r="S1181" s="150"/>
      <c r="T1181" s="6"/>
    </row>
    <row r="1182" spans="1:20" ht="11.25" customHeight="1" outlineLevel="2">
      <c r="A1182" s="63">
        <f>IF(E1182="",A1179,A1179+1)</f>
        <v>0</v>
      </c>
      <c r="B1182" s="127" t="s">
        <v>2441</v>
      </c>
      <c r="C1182" s="138" t="s">
        <v>2440</v>
      </c>
      <c r="D1182" s="65" t="s">
        <v>2288</v>
      </c>
      <c r="E1182" s="53"/>
      <c r="F1182" s="66">
        <v>113</v>
      </c>
      <c r="G1182" s="66"/>
      <c r="H1182" s="62">
        <f>IF(F1182="","",IF(AND(G1182="Руб.",$J$10=1),F1182/#REF!,IF(G1182="Руб.",F1182,F1182*$J$12)))</f>
        <v>113</v>
      </c>
      <c r="I1182" s="54" t="s">
        <v>1365</v>
      </c>
      <c r="L1182" s="6"/>
      <c r="M1182" s="152"/>
      <c r="N1182" s="151"/>
      <c r="O1182" s="150"/>
      <c r="P1182" s="6"/>
      <c r="Q1182" s="152"/>
      <c r="R1182" s="6"/>
      <c r="S1182" s="150"/>
      <c r="T1182" s="6"/>
    </row>
    <row r="1183" spans="1:20" ht="11.25" customHeight="1" outlineLevel="2">
      <c r="A1183" s="63">
        <f>IF(E1183="",A1179,A1179+1)</f>
        <v>0</v>
      </c>
      <c r="B1183" s="127" t="s">
        <v>460</v>
      </c>
      <c r="C1183" s="138" t="s">
        <v>461</v>
      </c>
      <c r="D1183" s="144" t="s">
        <v>2288</v>
      </c>
      <c r="E1183" s="53"/>
      <c r="F1183" s="66">
        <v>12</v>
      </c>
      <c r="G1183" s="66"/>
      <c r="H1183" s="62">
        <f>IF(F1183="","",IF(AND(G1183="Руб.",$J$10=1),F1183/#REF!,IF(G1183="Руб.",F1183,F1183*$J$12)))</f>
        <v>12</v>
      </c>
      <c r="I1183" s="54" t="s">
        <v>1365</v>
      </c>
      <c r="L1183" s="6"/>
      <c r="M1183" s="152"/>
      <c r="N1183" s="151"/>
      <c r="O1183" s="150"/>
      <c r="P1183" s="6"/>
      <c r="Q1183" s="152"/>
      <c r="R1183" s="6"/>
      <c r="S1183" s="150"/>
      <c r="T1183" s="6"/>
    </row>
    <row r="1184" spans="1:20" ht="11.25" customHeight="1" outlineLevel="2">
      <c r="A1184" s="63">
        <f>IF(E1184="",A1181,A1181+1)</f>
        <v>0</v>
      </c>
      <c r="B1184" s="34"/>
      <c r="C1184" s="61"/>
      <c r="D1184" s="65" t="s">
        <v>2288</v>
      </c>
      <c r="E1184" s="53"/>
      <c r="F1184" s="66" t="s">
        <v>2274</v>
      </c>
      <c r="G1184" s="66"/>
      <c r="H1184" s="62" t="str">
        <f>IF(F1184="","",IF(AND(G1184="Руб.",$J$10=1),F1184/#REF!,IF(G1184="Руб.",F1184,F1184*$J$12)))</f>
        <v/>
      </c>
      <c r="I1184" s="54" t="s">
        <v>1365</v>
      </c>
      <c r="L1184" s="6"/>
      <c r="M1184" s="152"/>
      <c r="N1184" s="151"/>
      <c r="O1184" s="150"/>
      <c r="P1184" s="6"/>
      <c r="Q1184" s="152"/>
      <c r="R1184" s="6"/>
      <c r="S1184" s="150"/>
      <c r="T1184" s="6"/>
    </row>
    <row r="1185" spans="1:20" ht="11.25" customHeight="1" outlineLevel="1">
      <c r="A1185" s="63">
        <f t="shared" ref="A1185:A1216" si="20">IF(E1185="",A1184,A1184+1)</f>
        <v>0</v>
      </c>
      <c r="B1185" s="34"/>
      <c r="C1185" s="23" t="s">
        <v>2923</v>
      </c>
      <c r="D1185" s="65"/>
      <c r="E1185" s="22" t="str">
        <f>IF(SUM(E1186:E1218)=0,"",0)</f>
        <v/>
      </c>
      <c r="F1185" s="66" t="s">
        <v>2274</v>
      </c>
      <c r="G1185" s="66"/>
      <c r="H1185" s="62" t="str">
        <f>IF(F1185="","",IF(AND(G1185="Руб.",$J$10=1),F1185/#REF!,IF(G1185="Руб.",F1185,F1185*$J$12)))</f>
        <v/>
      </c>
      <c r="I1185" s="54"/>
      <c r="L1185" s="6"/>
      <c r="M1185" s="152"/>
      <c r="N1185" s="151"/>
      <c r="O1185" s="150"/>
      <c r="P1185" s="6"/>
      <c r="Q1185" s="152"/>
      <c r="R1185" s="6"/>
      <c r="S1185" s="150"/>
      <c r="T1185" s="6"/>
    </row>
    <row r="1186" spans="1:20" ht="22.5" customHeight="1" outlineLevel="2">
      <c r="A1186" s="63">
        <f t="shared" si="20"/>
        <v>0</v>
      </c>
      <c r="B1186" s="34"/>
      <c r="C1186" s="61" t="s">
        <v>2924</v>
      </c>
      <c r="D1186" s="65" t="s">
        <v>2288</v>
      </c>
      <c r="E1186" s="53"/>
      <c r="F1186" s="66">
        <v>375</v>
      </c>
      <c r="G1186" s="66"/>
      <c r="H1186" s="62">
        <f>IF(F1186="","",IF(AND(G1186="Руб.",$J$10=1),F1186/#REF!,IF(G1186="Руб.",F1186,F1186*$J$12)))</f>
        <v>375</v>
      </c>
      <c r="I1186" s="54" t="s">
        <v>1363</v>
      </c>
      <c r="L1186" s="6"/>
      <c r="M1186" s="152"/>
      <c r="N1186" s="151"/>
      <c r="O1186" s="150"/>
      <c r="P1186" s="6"/>
      <c r="Q1186" s="152"/>
      <c r="R1186" s="6"/>
      <c r="S1186" s="150"/>
      <c r="T1186" s="6"/>
    </row>
    <row r="1187" spans="1:20" ht="11.25" customHeight="1" outlineLevel="2">
      <c r="A1187" s="63">
        <f t="shared" si="20"/>
        <v>0</v>
      </c>
      <c r="B1187" s="34"/>
      <c r="C1187" s="61" t="s">
        <v>2925</v>
      </c>
      <c r="D1187" s="65" t="s">
        <v>2288</v>
      </c>
      <c r="E1187" s="53"/>
      <c r="F1187" s="66">
        <v>500</v>
      </c>
      <c r="G1187" s="66"/>
      <c r="H1187" s="62">
        <f>IF(F1187="","",IF(AND(G1187="Руб.",$J$10=1),F1187/#REF!,IF(G1187="Руб.",F1187,F1187*$J$12)))</f>
        <v>500</v>
      </c>
      <c r="I1187" s="54" t="s">
        <v>1363</v>
      </c>
      <c r="L1187" s="6"/>
      <c r="M1187" s="152"/>
      <c r="N1187" s="151"/>
      <c r="O1187" s="150"/>
      <c r="P1187" s="6"/>
      <c r="Q1187" s="152"/>
      <c r="R1187" s="6"/>
      <c r="S1187" s="150"/>
      <c r="T1187" s="6"/>
    </row>
    <row r="1188" spans="1:20" ht="11.25" customHeight="1" outlineLevel="2">
      <c r="A1188" s="63">
        <f t="shared" si="20"/>
        <v>0</v>
      </c>
      <c r="B1188" s="34"/>
      <c r="C1188" s="61" t="s">
        <v>2926</v>
      </c>
      <c r="D1188" s="65" t="s">
        <v>2288</v>
      </c>
      <c r="E1188" s="53"/>
      <c r="F1188" s="66">
        <v>500</v>
      </c>
      <c r="G1188" s="66"/>
      <c r="H1188" s="62">
        <f>IF(F1188="","",IF(AND(G1188="Руб.",$J$10=1),F1188/#REF!,IF(G1188="Руб.",F1188,F1188*$J$12)))</f>
        <v>500</v>
      </c>
      <c r="I1188" s="54" t="s">
        <v>1363</v>
      </c>
      <c r="L1188" s="6"/>
      <c r="M1188" s="152"/>
      <c r="N1188" s="151"/>
      <c r="O1188" s="150"/>
      <c r="P1188" s="6"/>
      <c r="Q1188" s="152"/>
      <c r="R1188" s="6"/>
      <c r="S1188" s="150"/>
      <c r="T1188" s="6"/>
    </row>
    <row r="1189" spans="1:20" ht="22.5" customHeight="1" outlineLevel="2">
      <c r="A1189" s="63">
        <f t="shared" si="20"/>
        <v>0</v>
      </c>
      <c r="B1189" s="34"/>
      <c r="C1189" s="61" t="s">
        <v>2927</v>
      </c>
      <c r="D1189" s="65" t="s">
        <v>2288</v>
      </c>
      <c r="E1189" s="53"/>
      <c r="F1189" s="66">
        <v>1125</v>
      </c>
      <c r="G1189" s="66"/>
      <c r="H1189" s="62">
        <f>IF(F1189="","",IF(AND(G1189="Руб.",$J$10=1),F1189/#REF!,IF(G1189="Руб.",F1189,F1189*$J$12)))</f>
        <v>1125</v>
      </c>
      <c r="I1189" s="54" t="s">
        <v>1363</v>
      </c>
      <c r="L1189" s="6"/>
      <c r="M1189" s="152"/>
      <c r="N1189" s="151"/>
      <c r="O1189" s="150"/>
      <c r="P1189" s="6"/>
      <c r="Q1189" s="152"/>
      <c r="R1189" s="6"/>
      <c r="S1189" s="150"/>
      <c r="T1189" s="6"/>
    </row>
    <row r="1190" spans="1:20" ht="11.25" customHeight="1" outlineLevel="2">
      <c r="A1190" s="63">
        <f t="shared" si="20"/>
        <v>0</v>
      </c>
      <c r="B1190" s="34"/>
      <c r="C1190" s="61" t="s">
        <v>2928</v>
      </c>
      <c r="D1190" s="65" t="s">
        <v>2288</v>
      </c>
      <c r="E1190" s="53"/>
      <c r="F1190" s="66">
        <v>1000</v>
      </c>
      <c r="G1190" s="66"/>
      <c r="H1190" s="62">
        <f>IF(F1190="","",IF(AND(G1190="Руб.",$J$10=1),F1190/#REF!,IF(G1190="Руб.",F1190,F1190*$J$12)))</f>
        <v>1000</v>
      </c>
      <c r="I1190" s="54" t="s">
        <v>1363</v>
      </c>
      <c r="L1190" s="6"/>
      <c r="M1190" s="152"/>
      <c r="N1190" s="151"/>
      <c r="O1190" s="150"/>
      <c r="P1190" s="6"/>
      <c r="Q1190" s="152"/>
      <c r="R1190" s="6"/>
      <c r="S1190" s="150"/>
      <c r="T1190" s="6"/>
    </row>
    <row r="1191" spans="1:20" ht="11.25" customHeight="1" outlineLevel="2">
      <c r="A1191" s="63">
        <f t="shared" si="20"/>
        <v>0</v>
      </c>
      <c r="B1191" s="34"/>
      <c r="C1191" s="61" t="s">
        <v>2929</v>
      </c>
      <c r="D1191" s="65" t="s">
        <v>2288</v>
      </c>
      <c r="E1191" s="53"/>
      <c r="F1191" s="66">
        <v>1062.52</v>
      </c>
      <c r="G1191" s="66"/>
      <c r="H1191" s="62">
        <f>IF(F1191="","",IF(AND(G1191="Руб.",$J$10=1),F1191/#REF!,IF(G1191="Руб.",F1191,F1191*$J$12)))</f>
        <v>1062.52</v>
      </c>
      <c r="I1191" s="54" t="s">
        <v>1363</v>
      </c>
      <c r="L1191" s="6"/>
      <c r="M1191" s="152"/>
      <c r="N1191" s="151"/>
      <c r="O1191" s="150"/>
      <c r="P1191" s="6"/>
      <c r="Q1191" s="152"/>
      <c r="R1191" s="6"/>
      <c r="S1191" s="150"/>
      <c r="T1191" s="6"/>
    </row>
    <row r="1192" spans="1:20" ht="11.25" customHeight="1" outlineLevel="2">
      <c r="A1192" s="63">
        <f t="shared" si="20"/>
        <v>0</v>
      </c>
      <c r="B1192" s="34"/>
      <c r="C1192" s="61" t="s">
        <v>2930</v>
      </c>
      <c r="D1192" s="65" t="s">
        <v>2288</v>
      </c>
      <c r="E1192" s="53"/>
      <c r="F1192" s="66">
        <v>1500</v>
      </c>
      <c r="G1192" s="66"/>
      <c r="H1192" s="62">
        <f>IF(F1192="","",IF(AND(G1192="Руб.",$J$10=1),F1192/#REF!,IF(G1192="Руб.",F1192,F1192*$J$12)))</f>
        <v>1500</v>
      </c>
      <c r="I1192" s="54" t="s">
        <v>1363</v>
      </c>
      <c r="L1192" s="6"/>
      <c r="M1192" s="152"/>
      <c r="N1192" s="151"/>
      <c r="O1192" s="150"/>
      <c r="P1192" s="6"/>
      <c r="Q1192" s="152"/>
      <c r="R1192" s="6"/>
      <c r="S1192" s="150"/>
      <c r="T1192" s="6"/>
    </row>
    <row r="1193" spans="1:20" ht="11.25" customHeight="1" outlineLevel="2">
      <c r="A1193" s="63">
        <f t="shared" si="20"/>
        <v>0</v>
      </c>
      <c r="B1193" s="34"/>
      <c r="C1193" s="61" t="s">
        <v>2931</v>
      </c>
      <c r="D1193" s="65" t="s">
        <v>2288</v>
      </c>
      <c r="E1193" s="53"/>
      <c r="F1193" s="66">
        <v>1375</v>
      </c>
      <c r="G1193" s="66"/>
      <c r="H1193" s="62">
        <f>IF(F1193="","",IF(AND(G1193="Руб.",$J$10=1),F1193/#REF!,IF(G1193="Руб.",F1193,F1193*$J$12)))</f>
        <v>1375</v>
      </c>
      <c r="I1193" s="54" t="s">
        <v>1363</v>
      </c>
      <c r="L1193" s="6"/>
      <c r="M1193" s="152"/>
      <c r="N1193" s="151"/>
      <c r="O1193" s="150"/>
      <c r="P1193" s="6"/>
      <c r="Q1193" s="152"/>
      <c r="R1193" s="6"/>
      <c r="S1193" s="150"/>
      <c r="T1193" s="6"/>
    </row>
    <row r="1194" spans="1:20" ht="11.25" customHeight="1" outlineLevel="2">
      <c r="A1194" s="63">
        <f t="shared" si="20"/>
        <v>0</v>
      </c>
      <c r="B1194" s="34"/>
      <c r="C1194" s="61" t="s">
        <v>2932</v>
      </c>
      <c r="D1194" s="65" t="s">
        <v>2288</v>
      </c>
      <c r="E1194" s="53"/>
      <c r="F1194" s="66">
        <v>2000</v>
      </c>
      <c r="G1194" s="66"/>
      <c r="H1194" s="62">
        <f>IF(F1194="","",IF(AND(G1194="Руб.",$J$10=1),F1194/#REF!,IF(G1194="Руб.",F1194,F1194*$J$12)))</f>
        <v>2000</v>
      </c>
      <c r="I1194" s="54" t="s">
        <v>1363</v>
      </c>
      <c r="L1194" s="6"/>
      <c r="M1194" s="152"/>
      <c r="N1194" s="151"/>
      <c r="O1194" s="150"/>
      <c r="P1194" s="6"/>
      <c r="Q1194" s="152"/>
      <c r="R1194" s="6"/>
      <c r="S1194" s="150"/>
      <c r="T1194" s="6"/>
    </row>
    <row r="1195" spans="1:20" ht="11.25" customHeight="1" outlineLevel="2">
      <c r="A1195" s="63">
        <f t="shared" si="20"/>
        <v>0</v>
      </c>
      <c r="B1195" s="34"/>
      <c r="C1195" s="61" t="s">
        <v>2933</v>
      </c>
      <c r="D1195" s="65" t="s">
        <v>2288</v>
      </c>
      <c r="E1195" s="53"/>
      <c r="F1195" s="66">
        <v>1625</v>
      </c>
      <c r="G1195" s="66"/>
      <c r="H1195" s="62">
        <f>IF(F1195="","",IF(AND(G1195="Руб.",$J$10=1),F1195/#REF!,IF(G1195="Руб.",F1195,F1195*$J$12)))</f>
        <v>1625</v>
      </c>
      <c r="I1195" s="54" t="s">
        <v>1363</v>
      </c>
      <c r="L1195" s="6"/>
      <c r="M1195" s="152"/>
      <c r="N1195" s="151"/>
      <c r="O1195" s="150"/>
      <c r="P1195" s="6"/>
      <c r="Q1195" s="152"/>
      <c r="R1195" s="6"/>
      <c r="S1195" s="150"/>
      <c r="T1195" s="6"/>
    </row>
    <row r="1196" spans="1:20" ht="11.25" customHeight="1" outlineLevel="2">
      <c r="A1196" s="63">
        <f t="shared" si="20"/>
        <v>0</v>
      </c>
      <c r="B1196" s="34"/>
      <c r="C1196" s="61" t="s">
        <v>2934</v>
      </c>
      <c r="D1196" s="65" t="s">
        <v>2288</v>
      </c>
      <c r="E1196" s="53"/>
      <c r="F1196" s="66">
        <v>2250</v>
      </c>
      <c r="G1196" s="66"/>
      <c r="H1196" s="62">
        <f>IF(F1196="","",IF(AND(G1196="Руб.",$J$10=1),F1196/#REF!,IF(G1196="Руб.",F1196,F1196*$J$12)))</f>
        <v>2250</v>
      </c>
      <c r="I1196" s="54" t="s">
        <v>1363</v>
      </c>
      <c r="L1196" s="6"/>
      <c r="M1196" s="152"/>
      <c r="N1196" s="151"/>
      <c r="O1196" s="150"/>
      <c r="P1196" s="6"/>
      <c r="Q1196" s="152"/>
      <c r="R1196" s="6"/>
      <c r="S1196" s="150"/>
      <c r="T1196" s="6"/>
    </row>
    <row r="1197" spans="1:20" ht="11.25" customHeight="1" outlineLevel="2">
      <c r="A1197" s="63">
        <f t="shared" si="20"/>
        <v>0</v>
      </c>
      <c r="B1197" s="34"/>
      <c r="C1197" s="61" t="s">
        <v>2935</v>
      </c>
      <c r="D1197" s="65" t="s">
        <v>2288</v>
      </c>
      <c r="E1197" s="53"/>
      <c r="F1197" s="66">
        <v>1812.52</v>
      </c>
      <c r="G1197" s="66"/>
      <c r="H1197" s="62">
        <f>IF(F1197="","",IF(AND(G1197="Руб.",$J$10=1),F1197/#REF!,IF(G1197="Руб.",F1197,F1197*$J$12)))</f>
        <v>1812.52</v>
      </c>
      <c r="I1197" s="54" t="s">
        <v>1363</v>
      </c>
      <c r="L1197" s="6"/>
      <c r="M1197" s="152"/>
      <c r="N1197" s="151"/>
      <c r="O1197" s="150"/>
      <c r="P1197" s="6"/>
      <c r="Q1197" s="152"/>
      <c r="R1197" s="6"/>
      <c r="S1197" s="150"/>
      <c r="T1197" s="6"/>
    </row>
    <row r="1198" spans="1:20" ht="11.25" customHeight="1" outlineLevel="2">
      <c r="A1198" s="63">
        <f t="shared" si="20"/>
        <v>0</v>
      </c>
      <c r="B1198" s="34"/>
      <c r="C1198" s="61" t="s">
        <v>2936</v>
      </c>
      <c r="D1198" s="65" t="s">
        <v>2288</v>
      </c>
      <c r="E1198" s="53"/>
      <c r="F1198" s="66">
        <v>2437.5200000000004</v>
      </c>
      <c r="G1198" s="66"/>
      <c r="H1198" s="62">
        <f>IF(F1198="","",IF(AND(G1198="Руб.",$J$10=1),F1198/#REF!,IF(G1198="Руб.",F1198,F1198*$J$12)))</f>
        <v>2437.5200000000004</v>
      </c>
      <c r="I1198" s="54" t="s">
        <v>1363</v>
      </c>
      <c r="L1198" s="6"/>
      <c r="M1198" s="152"/>
      <c r="N1198" s="151"/>
      <c r="O1198" s="150"/>
      <c r="P1198" s="6"/>
      <c r="Q1198" s="152"/>
      <c r="R1198" s="6"/>
      <c r="S1198" s="150"/>
      <c r="T1198" s="6"/>
    </row>
    <row r="1199" spans="1:20" ht="11.25" customHeight="1" outlineLevel="2">
      <c r="A1199" s="63">
        <f t="shared" si="20"/>
        <v>0</v>
      </c>
      <c r="B1199" s="34"/>
      <c r="C1199" s="23" t="s">
        <v>2973</v>
      </c>
      <c r="D1199" s="65"/>
      <c r="E1199" s="53"/>
      <c r="F1199" s="66" t="s">
        <v>2274</v>
      </c>
      <c r="G1199" s="66"/>
      <c r="H1199" s="62" t="str">
        <f>IF(F1199="","",IF(AND(G1199="Руб.",$J$10=1),F1199/#REF!,IF(G1199="Руб.",F1199,F1199*$J$12)))</f>
        <v/>
      </c>
      <c r="I1199" s="54"/>
      <c r="L1199" s="6"/>
      <c r="M1199" s="152"/>
      <c r="N1199" s="151"/>
      <c r="O1199" s="150"/>
      <c r="P1199" s="6"/>
      <c r="Q1199" s="152"/>
      <c r="R1199" s="6"/>
      <c r="S1199" s="150"/>
      <c r="T1199" s="6"/>
    </row>
    <row r="1200" spans="1:20" ht="11.25" customHeight="1" outlineLevel="2">
      <c r="A1200" s="63">
        <f t="shared" si="20"/>
        <v>0</v>
      </c>
      <c r="B1200" s="34" t="s">
        <v>2955</v>
      </c>
      <c r="C1200" s="61" t="s">
        <v>2937</v>
      </c>
      <c r="D1200" s="65" t="s">
        <v>2288</v>
      </c>
      <c r="E1200" s="53"/>
      <c r="F1200" s="66">
        <v>2139.5400000000004</v>
      </c>
      <c r="G1200" s="66"/>
      <c r="H1200" s="62">
        <f>IF(F1200="","",IF(AND(G1200="Руб.",$J$10=1),F1200/#REF!,IF(G1200="Руб.",F1200,F1200*$J$12)))</f>
        <v>2139.5400000000004</v>
      </c>
      <c r="I1200" s="54" t="s">
        <v>1363</v>
      </c>
      <c r="L1200" s="6"/>
      <c r="M1200" s="152"/>
      <c r="N1200" s="151"/>
      <c r="O1200" s="150"/>
      <c r="P1200" s="6"/>
      <c r="Q1200" s="152"/>
      <c r="R1200" s="6"/>
      <c r="S1200" s="150"/>
      <c r="T1200" s="6"/>
    </row>
    <row r="1201" spans="1:20" ht="11.25" customHeight="1" outlineLevel="2">
      <c r="A1201" s="63">
        <f t="shared" si="20"/>
        <v>0</v>
      </c>
      <c r="B1201" s="34" t="s">
        <v>2956</v>
      </c>
      <c r="C1201" s="61" t="s">
        <v>2938</v>
      </c>
      <c r="D1201" s="65" t="s">
        <v>2288</v>
      </c>
      <c r="E1201" s="53"/>
      <c r="F1201" s="66">
        <v>4883.7300000000005</v>
      </c>
      <c r="G1201" s="66"/>
      <c r="H1201" s="62">
        <f>IF(F1201="","",IF(AND(G1201="Руб.",$J$10=1),F1201/#REF!,IF(G1201="Руб.",F1201,F1201*$J$12)))</f>
        <v>4883.7300000000005</v>
      </c>
      <c r="I1201" s="54" t="s">
        <v>1363</v>
      </c>
      <c r="L1201" s="6"/>
      <c r="M1201" s="152"/>
      <c r="N1201" s="151"/>
      <c r="O1201" s="150"/>
      <c r="P1201" s="6"/>
      <c r="Q1201" s="152"/>
      <c r="R1201" s="6"/>
      <c r="S1201" s="150"/>
      <c r="T1201" s="6"/>
    </row>
    <row r="1202" spans="1:20" ht="11.25" customHeight="1" outlineLevel="2">
      <c r="A1202" s="63">
        <f t="shared" si="20"/>
        <v>0</v>
      </c>
      <c r="B1202" s="34" t="s">
        <v>2957</v>
      </c>
      <c r="C1202" s="61" t="s">
        <v>2939</v>
      </c>
      <c r="D1202" s="65" t="s">
        <v>2288</v>
      </c>
      <c r="E1202" s="53"/>
      <c r="F1202" s="66">
        <v>5733.31</v>
      </c>
      <c r="G1202" s="66"/>
      <c r="H1202" s="62">
        <f>IF(F1202="","",IF(AND(G1202="Руб.",$J$10=1),F1202/#REF!,IF(G1202="Руб.",F1202,F1202*$J$12)))</f>
        <v>5733.31</v>
      </c>
      <c r="I1202" s="54" t="s">
        <v>1363</v>
      </c>
      <c r="L1202" s="6"/>
      <c r="M1202" s="152"/>
      <c r="N1202" s="151"/>
      <c r="O1202" s="150"/>
      <c r="P1202" s="6"/>
      <c r="Q1202" s="152"/>
      <c r="R1202" s="6"/>
      <c r="S1202" s="150"/>
      <c r="T1202" s="6"/>
    </row>
    <row r="1203" spans="1:20" ht="11.25" customHeight="1" outlineLevel="2">
      <c r="A1203" s="63">
        <f t="shared" si="20"/>
        <v>0</v>
      </c>
      <c r="B1203" s="34" t="s">
        <v>2958</v>
      </c>
      <c r="C1203" s="61" t="s">
        <v>2940</v>
      </c>
      <c r="D1203" s="65" t="s">
        <v>2288</v>
      </c>
      <c r="E1203" s="53"/>
      <c r="F1203" s="66">
        <v>7093.0300000000007</v>
      </c>
      <c r="G1203" s="66"/>
      <c r="H1203" s="62">
        <f>IF(F1203="","",IF(AND(G1203="Руб.",$J$10=1),F1203/#REF!,IF(G1203="Руб.",F1203,F1203*$J$12)))</f>
        <v>7093.0300000000007</v>
      </c>
      <c r="I1203" s="54" t="s">
        <v>1363</v>
      </c>
      <c r="L1203" s="6"/>
      <c r="M1203" s="152"/>
      <c r="N1203" s="151"/>
      <c r="O1203" s="150"/>
      <c r="P1203" s="6"/>
      <c r="Q1203" s="152"/>
      <c r="R1203" s="6"/>
      <c r="S1203" s="150"/>
      <c r="T1203" s="6"/>
    </row>
    <row r="1204" spans="1:20" ht="11.25" customHeight="1" outlineLevel="2">
      <c r="A1204" s="63">
        <f t="shared" si="20"/>
        <v>0</v>
      </c>
      <c r="B1204" s="34" t="s">
        <v>2959</v>
      </c>
      <c r="C1204" s="61" t="s">
        <v>2941</v>
      </c>
      <c r="D1204" s="65" t="s">
        <v>2288</v>
      </c>
      <c r="E1204" s="53"/>
      <c r="F1204" s="66">
        <v>8961.2100000000009</v>
      </c>
      <c r="G1204" s="66"/>
      <c r="H1204" s="62">
        <f>IF(F1204="","",IF(AND(G1204="Руб.",$J$10=1),F1204/#REF!,IF(G1204="Руб.",F1204,F1204*$J$12)))</f>
        <v>8961.2100000000009</v>
      </c>
      <c r="I1204" s="54" t="s">
        <v>1363</v>
      </c>
      <c r="L1204" s="6"/>
      <c r="M1204" s="152"/>
      <c r="N1204" s="151"/>
      <c r="O1204" s="150"/>
      <c r="P1204" s="6"/>
      <c r="Q1204" s="152"/>
      <c r="R1204" s="6"/>
      <c r="S1204" s="150"/>
      <c r="T1204" s="6"/>
    </row>
    <row r="1205" spans="1:20" ht="11.25" customHeight="1" outlineLevel="2">
      <c r="A1205" s="63">
        <f t="shared" si="20"/>
        <v>0</v>
      </c>
      <c r="B1205" s="34" t="s">
        <v>2960</v>
      </c>
      <c r="C1205" s="61" t="s">
        <v>2942</v>
      </c>
      <c r="D1205" s="65" t="s">
        <v>2288</v>
      </c>
      <c r="E1205" s="53"/>
      <c r="F1205" s="66">
        <v>11360.4</v>
      </c>
      <c r="G1205" s="66"/>
      <c r="H1205" s="62">
        <f>IF(F1205="","",IF(AND(G1205="Руб.",$J$10=1),F1205/#REF!,IF(G1205="Руб.",F1205,F1205*$J$12)))</f>
        <v>11360.4</v>
      </c>
      <c r="I1205" s="54" t="s">
        <v>1363</v>
      </c>
      <c r="L1205" s="6"/>
      <c r="M1205" s="152"/>
      <c r="N1205" s="151"/>
      <c r="O1205" s="150"/>
      <c r="P1205" s="6"/>
      <c r="Q1205" s="152"/>
      <c r="R1205" s="6"/>
      <c r="S1205" s="150"/>
      <c r="T1205" s="6"/>
    </row>
    <row r="1206" spans="1:20" ht="11.25" customHeight="1" outlineLevel="2">
      <c r="A1206" s="63">
        <f t="shared" si="20"/>
        <v>0</v>
      </c>
      <c r="B1206" s="34" t="s">
        <v>2961</v>
      </c>
      <c r="C1206" s="61" t="s">
        <v>2943</v>
      </c>
      <c r="D1206" s="65" t="s">
        <v>2288</v>
      </c>
      <c r="E1206" s="53"/>
      <c r="F1206" s="66">
        <v>7465.12</v>
      </c>
      <c r="G1206" s="66"/>
      <c r="H1206" s="62">
        <f>IF(F1206="","",IF(AND(G1206="Руб.",$J$10=1),F1206/#REF!,IF(G1206="Руб.",F1206,F1206*$J$12)))</f>
        <v>7465.12</v>
      </c>
      <c r="I1206" s="54" t="s">
        <v>1363</v>
      </c>
      <c r="L1206" s="6"/>
      <c r="M1206" s="152"/>
      <c r="N1206" s="151"/>
      <c r="O1206" s="150"/>
      <c r="P1206" s="6"/>
      <c r="Q1206" s="152"/>
      <c r="R1206" s="6"/>
      <c r="S1206" s="150"/>
      <c r="T1206" s="6"/>
    </row>
    <row r="1207" spans="1:20" ht="11.25" customHeight="1" outlineLevel="2">
      <c r="A1207" s="63">
        <f t="shared" si="20"/>
        <v>0</v>
      </c>
      <c r="B1207" s="34" t="s">
        <v>2962</v>
      </c>
      <c r="C1207" s="61" t="s">
        <v>2944</v>
      </c>
      <c r="D1207" s="65" t="s">
        <v>2288</v>
      </c>
      <c r="E1207" s="53"/>
      <c r="F1207" s="66">
        <v>8488.380000000001</v>
      </c>
      <c r="G1207" s="66"/>
      <c r="H1207" s="62">
        <f>IF(F1207="","",IF(AND(G1207="Руб.",$J$10=1),F1207/#REF!,IF(G1207="Руб.",F1207,F1207*$J$12)))</f>
        <v>8488.380000000001</v>
      </c>
      <c r="I1207" s="54" t="s">
        <v>1363</v>
      </c>
      <c r="L1207" s="6"/>
      <c r="M1207" s="152"/>
      <c r="N1207" s="151"/>
      <c r="O1207" s="150"/>
      <c r="P1207" s="6"/>
      <c r="Q1207" s="152"/>
      <c r="R1207" s="6"/>
      <c r="S1207" s="150"/>
      <c r="T1207" s="6"/>
    </row>
    <row r="1208" spans="1:20" ht="11.25" customHeight="1" outlineLevel="2">
      <c r="A1208" s="63">
        <f t="shared" si="20"/>
        <v>0</v>
      </c>
      <c r="B1208" s="34" t="s">
        <v>2963</v>
      </c>
      <c r="C1208" s="61" t="s">
        <v>2945</v>
      </c>
      <c r="D1208" s="65" t="s">
        <v>2288</v>
      </c>
      <c r="E1208" s="53"/>
      <c r="F1208" s="66">
        <v>8058.14</v>
      </c>
      <c r="G1208" s="66"/>
      <c r="H1208" s="62">
        <f>IF(F1208="","",IF(AND(G1208="Руб.",$J$10=1),F1208/#REF!,IF(G1208="Руб.",F1208,F1208*$J$12)))</f>
        <v>8058.14</v>
      </c>
      <c r="I1208" s="54" t="s">
        <v>1363</v>
      </c>
      <c r="L1208" s="6"/>
      <c r="M1208" s="152"/>
      <c r="N1208" s="151"/>
      <c r="O1208" s="150"/>
      <c r="P1208" s="6"/>
      <c r="Q1208" s="152"/>
      <c r="R1208" s="6"/>
      <c r="S1208" s="150"/>
      <c r="T1208" s="6"/>
    </row>
    <row r="1209" spans="1:20" ht="11.25" customHeight="1" outlineLevel="2">
      <c r="A1209" s="63">
        <f t="shared" si="20"/>
        <v>0</v>
      </c>
      <c r="B1209" s="34" t="s">
        <v>2964</v>
      </c>
      <c r="C1209" s="61" t="s">
        <v>2946</v>
      </c>
      <c r="D1209" s="65" t="s">
        <v>2288</v>
      </c>
      <c r="E1209" s="53"/>
      <c r="F1209" s="66">
        <v>9459.31</v>
      </c>
      <c r="G1209" s="66"/>
      <c r="H1209" s="62">
        <f>IF(F1209="","",IF(AND(G1209="Руб.",$J$10=1),F1209/#REF!,IF(G1209="Руб.",F1209,F1209*$J$12)))</f>
        <v>9459.31</v>
      </c>
      <c r="I1209" s="54" t="s">
        <v>1363</v>
      </c>
      <c r="L1209" s="6"/>
      <c r="M1209" s="152"/>
      <c r="N1209" s="151"/>
      <c r="O1209" s="150"/>
      <c r="P1209" s="6"/>
      <c r="Q1209" s="152"/>
      <c r="R1209" s="6"/>
      <c r="S1209" s="150"/>
      <c r="T1209" s="6"/>
    </row>
    <row r="1210" spans="1:20" ht="11.25" customHeight="1" outlineLevel="2">
      <c r="A1210" s="63">
        <f t="shared" si="20"/>
        <v>0</v>
      </c>
      <c r="B1210" s="34" t="s">
        <v>2965</v>
      </c>
      <c r="C1210" s="61" t="s">
        <v>2947</v>
      </c>
      <c r="D1210" s="65" t="s">
        <v>2288</v>
      </c>
      <c r="E1210" s="53"/>
      <c r="F1210" s="66">
        <v>11791.61</v>
      </c>
      <c r="G1210" s="66"/>
      <c r="H1210" s="62">
        <f>IF(F1210="","",IF(AND(G1210="Руб.",$J$10=1),F1210/#REF!,IF(G1210="Руб.",F1210,F1210*$J$12)))</f>
        <v>11791.61</v>
      </c>
      <c r="I1210" s="54" t="s">
        <v>1363</v>
      </c>
      <c r="L1210" s="6"/>
      <c r="M1210" s="152"/>
      <c r="N1210" s="151"/>
      <c r="O1210" s="150"/>
      <c r="P1210" s="6"/>
      <c r="Q1210" s="152"/>
      <c r="R1210" s="6"/>
      <c r="S1210" s="150"/>
      <c r="T1210" s="6"/>
    </row>
    <row r="1211" spans="1:20" ht="11.25" customHeight="1" outlineLevel="2">
      <c r="A1211" s="63">
        <f t="shared" si="20"/>
        <v>0</v>
      </c>
      <c r="B1211" s="34" t="s">
        <v>2966</v>
      </c>
      <c r="C1211" s="61" t="s">
        <v>2948</v>
      </c>
      <c r="D1211" s="65" t="s">
        <v>2288</v>
      </c>
      <c r="E1211" s="53"/>
      <c r="F1211" s="66">
        <v>14190.82</v>
      </c>
      <c r="G1211" s="66"/>
      <c r="H1211" s="62">
        <f>IF(F1211="","",IF(AND(G1211="Руб.",$J$10=1),F1211/#REF!,IF(G1211="Руб.",F1211,F1211*$J$12)))</f>
        <v>14190.82</v>
      </c>
      <c r="I1211" s="54" t="s">
        <v>1363</v>
      </c>
      <c r="L1211" s="6"/>
      <c r="M1211" s="152"/>
      <c r="N1211" s="151"/>
      <c r="O1211" s="150"/>
      <c r="P1211" s="6"/>
      <c r="Q1211" s="152"/>
      <c r="R1211" s="6"/>
      <c r="S1211" s="150"/>
      <c r="T1211" s="6"/>
    </row>
    <row r="1212" spans="1:20" ht="11.25" customHeight="1" outlineLevel="2">
      <c r="A1212" s="63">
        <f t="shared" si="20"/>
        <v>0</v>
      </c>
      <c r="B1212" s="34" t="s">
        <v>2967</v>
      </c>
      <c r="C1212" s="61" t="s">
        <v>2949</v>
      </c>
      <c r="D1212" s="65" t="s">
        <v>2288</v>
      </c>
      <c r="E1212" s="53"/>
      <c r="F1212" s="66">
        <v>16589.98</v>
      </c>
      <c r="G1212" s="66"/>
      <c r="H1212" s="62">
        <f>IF(F1212="","",IF(AND(G1212="Руб.",$J$10=1),F1212/#REF!,IF(G1212="Руб.",F1212,F1212*$J$12)))</f>
        <v>16589.98</v>
      </c>
      <c r="I1212" s="54" t="s">
        <v>1363</v>
      </c>
      <c r="L1212" s="6"/>
      <c r="M1212" s="152"/>
      <c r="N1212" s="151"/>
      <c r="O1212" s="150"/>
      <c r="P1212" s="6"/>
      <c r="Q1212" s="152"/>
      <c r="R1212" s="6"/>
      <c r="S1212" s="150"/>
      <c r="T1212" s="6"/>
    </row>
    <row r="1213" spans="1:20" ht="11.25" customHeight="1" outlineLevel="2">
      <c r="A1213" s="63">
        <f t="shared" si="20"/>
        <v>0</v>
      </c>
      <c r="B1213" s="34" t="s">
        <v>2968</v>
      </c>
      <c r="C1213" s="61" t="s">
        <v>2950</v>
      </c>
      <c r="D1213" s="65" t="s">
        <v>2288</v>
      </c>
      <c r="E1213" s="53"/>
      <c r="F1213" s="66">
        <v>19244.98</v>
      </c>
      <c r="G1213" s="66"/>
      <c r="H1213" s="62">
        <f>IF(F1213="","",IF(AND(G1213="Руб.",$J$10=1),F1213/#REF!,IF(G1213="Руб.",F1213,F1213*$J$12)))</f>
        <v>19244.98</v>
      </c>
      <c r="I1213" s="54" t="s">
        <v>1363</v>
      </c>
      <c r="L1213" s="6"/>
      <c r="M1213" s="152"/>
      <c r="N1213" s="151"/>
      <c r="O1213" s="150"/>
      <c r="P1213" s="6"/>
      <c r="Q1213" s="152"/>
      <c r="R1213" s="6"/>
      <c r="S1213" s="150"/>
      <c r="T1213" s="6"/>
    </row>
    <row r="1214" spans="1:20" ht="11.25" customHeight="1" outlineLevel="2">
      <c r="A1214" s="63">
        <f t="shared" si="20"/>
        <v>0</v>
      </c>
      <c r="B1214" s="34" t="s">
        <v>2969</v>
      </c>
      <c r="C1214" s="61" t="s">
        <v>2951</v>
      </c>
      <c r="D1214" s="65" t="s">
        <v>2288</v>
      </c>
      <c r="E1214" s="53"/>
      <c r="F1214" s="66">
        <v>35864.240000000005</v>
      </c>
      <c r="G1214" s="66"/>
      <c r="H1214" s="62">
        <f>IF(F1214="","",IF(AND(G1214="Руб.",$J$10=1),F1214/#REF!,IF(G1214="Руб.",F1214,F1214*$J$12)))</f>
        <v>35864.240000000005</v>
      </c>
      <c r="I1214" s="54" t="s">
        <v>1363</v>
      </c>
      <c r="L1214" s="6"/>
      <c r="M1214" s="152"/>
      <c r="N1214" s="151"/>
      <c r="O1214" s="150"/>
      <c r="P1214" s="6"/>
      <c r="Q1214" s="152"/>
      <c r="R1214" s="6"/>
      <c r="S1214" s="150"/>
      <c r="T1214" s="6"/>
    </row>
    <row r="1215" spans="1:20" ht="11.25" customHeight="1" outlineLevel="2">
      <c r="A1215" s="63">
        <f t="shared" si="20"/>
        <v>0</v>
      </c>
      <c r="B1215" s="34" t="s">
        <v>2970</v>
      </c>
      <c r="C1215" s="61" t="s">
        <v>2952</v>
      </c>
      <c r="D1215" s="65" t="s">
        <v>2288</v>
      </c>
      <c r="E1215" s="53"/>
      <c r="F1215" s="66">
        <v>38263.4</v>
      </c>
      <c r="G1215" s="66"/>
      <c r="H1215" s="62">
        <f>IF(F1215="","",IF(AND(G1215="Руб.",$J$10=1),F1215/#REF!,IF(G1215="Руб.",F1215,F1215*$J$12)))</f>
        <v>38263.4</v>
      </c>
      <c r="I1215" s="54" t="s">
        <v>1363</v>
      </c>
      <c r="L1215" s="6"/>
      <c r="M1215" s="152"/>
      <c r="N1215" s="151"/>
      <c r="O1215" s="150"/>
      <c r="P1215" s="6"/>
      <c r="Q1215" s="152"/>
      <c r="R1215" s="6"/>
      <c r="S1215" s="150"/>
      <c r="T1215" s="6"/>
    </row>
    <row r="1216" spans="1:20" ht="11.25" customHeight="1" outlineLevel="2">
      <c r="A1216" s="63">
        <f t="shared" si="20"/>
        <v>0</v>
      </c>
      <c r="B1216" s="34" t="s">
        <v>2971</v>
      </c>
      <c r="C1216" s="61" t="s">
        <v>2953</v>
      </c>
      <c r="D1216" s="65" t="s">
        <v>2288</v>
      </c>
      <c r="E1216" s="53"/>
      <c r="F1216" s="66">
        <v>42043.170000000006</v>
      </c>
      <c r="G1216" s="66"/>
      <c r="H1216" s="62">
        <f>IF(F1216="","",IF(AND(G1216="Руб.",$J$10=1),F1216/#REF!,IF(G1216="Руб.",F1216,F1216*$J$12)))</f>
        <v>42043.170000000006</v>
      </c>
      <c r="I1216" s="54" t="s">
        <v>1363</v>
      </c>
      <c r="L1216" s="6"/>
      <c r="M1216" s="152"/>
      <c r="N1216" s="151"/>
      <c r="O1216" s="150"/>
      <c r="P1216" s="6"/>
      <c r="Q1216" s="152"/>
      <c r="R1216" s="6"/>
      <c r="S1216" s="150"/>
      <c r="T1216" s="6"/>
    </row>
    <row r="1217" spans="1:20" ht="11.25" customHeight="1" outlineLevel="2">
      <c r="A1217" s="63">
        <f t="shared" ref="A1217:A1236" si="21">IF(E1217="",A1216,A1216+1)</f>
        <v>0</v>
      </c>
      <c r="B1217" s="34" t="s">
        <v>2972</v>
      </c>
      <c r="C1217" s="61" t="s">
        <v>2954</v>
      </c>
      <c r="D1217" s="65" t="s">
        <v>2288</v>
      </c>
      <c r="E1217" s="53"/>
      <c r="F1217" s="66">
        <v>56843.66</v>
      </c>
      <c r="G1217" s="66"/>
      <c r="H1217" s="62">
        <f>IF(F1217="","",IF(AND(G1217="Руб.",$J$10=1),F1217/#REF!,IF(G1217="Руб.",F1217,F1217*$J$12)))</f>
        <v>56843.66</v>
      </c>
      <c r="I1217" s="54" t="s">
        <v>1363</v>
      </c>
      <c r="L1217" s="6"/>
      <c r="M1217" s="152"/>
      <c r="N1217" s="151"/>
      <c r="O1217" s="150"/>
      <c r="P1217" s="6"/>
      <c r="Q1217" s="152"/>
      <c r="R1217" s="6"/>
      <c r="S1217" s="150"/>
      <c r="T1217" s="6"/>
    </row>
    <row r="1218" spans="1:20" ht="11.25" customHeight="1" outlineLevel="1">
      <c r="A1218" s="63">
        <f t="shared" si="21"/>
        <v>0</v>
      </c>
      <c r="B1218" s="34"/>
      <c r="C1218" s="23" t="s">
        <v>2805</v>
      </c>
      <c r="D1218" s="65"/>
      <c r="E1218" s="22" t="str">
        <f>IF(SUM(E1219:E1231)=0,"",0)</f>
        <v/>
      </c>
      <c r="F1218" s="66" t="s">
        <v>2274</v>
      </c>
      <c r="G1218" s="66"/>
      <c r="H1218" s="62" t="str">
        <f>IF(F1218="","",IF(AND(G1218="Руб.",$J$10=1),F1218/#REF!,IF(G1218="Руб.",F1218,F1218*$J$12)))</f>
        <v/>
      </c>
      <c r="I1218" s="54"/>
      <c r="L1218" s="6"/>
      <c r="M1218" s="152"/>
      <c r="N1218" s="151"/>
      <c r="O1218" s="150"/>
      <c r="P1218" s="6"/>
      <c r="Q1218" s="152"/>
      <c r="R1218" s="6"/>
      <c r="S1218" s="150"/>
      <c r="T1218" s="6"/>
    </row>
    <row r="1219" spans="1:20" ht="50.25" customHeight="1" outlineLevel="2">
      <c r="A1219" s="63">
        <f t="shared" si="21"/>
        <v>0</v>
      </c>
      <c r="B1219" s="34" t="s">
        <v>579</v>
      </c>
      <c r="C1219" s="61" t="s">
        <v>577</v>
      </c>
      <c r="D1219" s="65" t="s">
        <v>2288</v>
      </c>
      <c r="E1219" s="53"/>
      <c r="F1219" s="66">
        <v>960</v>
      </c>
      <c r="G1219" s="66"/>
      <c r="H1219" s="62">
        <f>IF(F1219="","",IF(AND(G1219="Руб.",$J$10=1),F1219/#REF!,IF(G1219="Руб.",F1219,F1219*$J$12)))</f>
        <v>960</v>
      </c>
      <c r="I1219" s="54" t="s">
        <v>1363</v>
      </c>
      <c r="L1219" s="6"/>
      <c r="M1219" s="152"/>
      <c r="N1219" s="151"/>
      <c r="O1219" s="150"/>
      <c r="P1219" s="6"/>
      <c r="Q1219" s="152"/>
      <c r="R1219" s="6"/>
      <c r="S1219" s="150"/>
      <c r="T1219" s="6"/>
    </row>
    <row r="1220" spans="1:20" ht="45.75" customHeight="1" outlineLevel="2">
      <c r="A1220" s="63">
        <f t="shared" si="21"/>
        <v>0</v>
      </c>
      <c r="B1220" s="34" t="s">
        <v>580</v>
      </c>
      <c r="C1220" s="61" t="s">
        <v>555</v>
      </c>
      <c r="D1220" s="65" t="s">
        <v>2288</v>
      </c>
      <c r="E1220" s="53"/>
      <c r="F1220" s="66">
        <v>970</v>
      </c>
      <c r="G1220" s="66"/>
      <c r="H1220" s="62">
        <f>IF(F1220="","",IF(AND(G1220="Руб.",$J$10=1),F1220/#REF!,IF(G1220="Руб.",F1220,F1220*$J$12)))</f>
        <v>970</v>
      </c>
      <c r="I1220" s="54" t="s">
        <v>1363</v>
      </c>
      <c r="L1220" s="6"/>
      <c r="M1220" s="152"/>
      <c r="N1220" s="151"/>
      <c r="O1220" s="150"/>
      <c r="P1220" s="6"/>
      <c r="Q1220" s="152"/>
      <c r="R1220" s="6"/>
      <c r="S1220" s="150"/>
      <c r="T1220" s="6"/>
    </row>
    <row r="1221" spans="1:20" ht="51" customHeight="1" outlineLevel="2">
      <c r="A1221" s="63">
        <f t="shared" si="21"/>
        <v>0</v>
      </c>
      <c r="B1221" s="34" t="s">
        <v>581</v>
      </c>
      <c r="C1221" s="61" t="s">
        <v>578</v>
      </c>
      <c r="D1221" s="65" t="s">
        <v>2288</v>
      </c>
      <c r="E1221" s="53"/>
      <c r="F1221" s="66">
        <v>1313</v>
      </c>
      <c r="G1221" s="66"/>
      <c r="H1221" s="62">
        <f>IF(F1221="","",IF(AND(G1221="Руб.",$J$10=1),F1221/#REF!,IF(G1221="Руб.",F1221,F1221*$J$12)))</f>
        <v>1313</v>
      </c>
      <c r="I1221" s="54" t="s">
        <v>1363</v>
      </c>
      <c r="L1221" s="6"/>
      <c r="M1221" s="152"/>
      <c r="N1221" s="151"/>
      <c r="O1221" s="150"/>
      <c r="P1221" s="6"/>
      <c r="Q1221" s="152"/>
      <c r="R1221" s="6"/>
      <c r="S1221" s="150"/>
      <c r="T1221" s="6"/>
    </row>
    <row r="1222" spans="1:20" ht="22.5" customHeight="1" outlineLevel="2">
      <c r="A1222" s="63">
        <f t="shared" si="21"/>
        <v>0</v>
      </c>
      <c r="B1222" s="34"/>
      <c r="C1222" s="61"/>
      <c r="D1222" s="65" t="s">
        <v>2288</v>
      </c>
      <c r="E1222" s="53"/>
      <c r="F1222" s="66"/>
      <c r="G1222" s="66"/>
      <c r="H1222" s="62" t="str">
        <f>IF(F1222="","",IF(AND(G1222="Руб.",$J$10=1),F1222/#REF!,IF(G1222="Руб.",F1222,F1222*$J$12)))</f>
        <v/>
      </c>
      <c r="I1222" s="54" t="s">
        <v>1363</v>
      </c>
      <c r="L1222" s="6"/>
      <c r="M1222" s="152"/>
      <c r="N1222" s="151"/>
      <c r="O1222" s="150"/>
      <c r="P1222" s="6"/>
      <c r="Q1222" s="152"/>
      <c r="R1222" s="6"/>
      <c r="S1222" s="150"/>
      <c r="T1222" s="6"/>
    </row>
    <row r="1223" spans="1:20" ht="11.25" customHeight="1" outlineLevel="2">
      <c r="A1223" s="63">
        <f t="shared" si="21"/>
        <v>0</v>
      </c>
      <c r="B1223" s="34"/>
      <c r="C1223" s="61"/>
      <c r="D1223" s="65" t="s">
        <v>2288</v>
      </c>
      <c r="E1223" s="53"/>
      <c r="F1223" s="66"/>
      <c r="G1223" s="66"/>
      <c r="H1223" s="62" t="str">
        <f>IF(F1223="","",IF(AND(G1223="Руб.",$J$10=1),F1223/#REF!,IF(G1223="Руб.",F1223,F1223*$J$12)))</f>
        <v/>
      </c>
      <c r="I1223" s="54" t="s">
        <v>1363</v>
      </c>
      <c r="L1223" s="6"/>
      <c r="M1223" s="152"/>
      <c r="N1223" s="151"/>
      <c r="O1223" s="150"/>
      <c r="P1223" s="6"/>
      <c r="Q1223" s="152"/>
      <c r="R1223" s="6"/>
      <c r="S1223" s="150"/>
      <c r="T1223" s="6"/>
    </row>
    <row r="1224" spans="1:20" ht="11.25" customHeight="1" outlineLevel="2">
      <c r="A1224" s="63">
        <f t="shared" si="21"/>
        <v>0</v>
      </c>
      <c r="B1224" s="34"/>
      <c r="C1224" s="61"/>
      <c r="D1224" s="65" t="s">
        <v>2288</v>
      </c>
      <c r="E1224" s="53"/>
      <c r="F1224" s="66"/>
      <c r="G1224" s="66"/>
      <c r="H1224" s="62" t="str">
        <f>IF(F1224="","",IF(AND(G1224="Руб.",$J$10=1),F1224/#REF!,IF(G1224="Руб.",F1224,F1224*$J$12)))</f>
        <v/>
      </c>
      <c r="I1224" s="54" t="s">
        <v>1363</v>
      </c>
      <c r="L1224" s="6"/>
      <c r="M1224" s="152"/>
      <c r="N1224" s="151"/>
      <c r="O1224" s="150"/>
      <c r="P1224" s="6"/>
      <c r="Q1224" s="152"/>
      <c r="R1224" s="6"/>
      <c r="S1224" s="150"/>
      <c r="T1224" s="6"/>
    </row>
    <row r="1225" spans="1:20" ht="11.25" customHeight="1" outlineLevel="2">
      <c r="A1225" s="63">
        <f t="shared" si="21"/>
        <v>0</v>
      </c>
      <c r="B1225" s="34" t="s">
        <v>557</v>
      </c>
      <c r="C1225" s="61" t="s">
        <v>556</v>
      </c>
      <c r="D1225" s="65" t="s">
        <v>2288</v>
      </c>
      <c r="E1225" s="53"/>
      <c r="F1225" s="66">
        <v>16</v>
      </c>
      <c r="G1225" s="66"/>
      <c r="H1225" s="62">
        <f>IF(F1225="","",IF(AND(G1225="Руб.",$J$10=1),F1225/#REF!,IF(G1225="Руб.",F1225,F1225*$J$12)))</f>
        <v>16</v>
      </c>
      <c r="I1225" s="54" t="s">
        <v>1363</v>
      </c>
      <c r="L1225" s="6"/>
      <c r="M1225" s="152"/>
      <c r="N1225" s="151"/>
      <c r="O1225" s="150"/>
      <c r="P1225" s="6"/>
      <c r="Q1225" s="152"/>
      <c r="R1225" s="6"/>
      <c r="S1225" s="150"/>
      <c r="T1225" s="6"/>
    </row>
    <row r="1226" spans="1:20" ht="11.25" customHeight="1" outlineLevel="2">
      <c r="A1226" s="63">
        <f t="shared" si="21"/>
        <v>0</v>
      </c>
      <c r="B1226" s="34" t="s">
        <v>558</v>
      </c>
      <c r="C1226" s="61" t="s">
        <v>559</v>
      </c>
      <c r="D1226" s="65" t="s">
        <v>2288</v>
      </c>
      <c r="E1226" s="53"/>
      <c r="F1226" s="66">
        <v>7</v>
      </c>
      <c r="G1226" s="66"/>
      <c r="H1226" s="62">
        <f>IF(F1226="","",IF(AND(G1226="Руб.",$J$10=1),F1226/#REF!,IF(G1226="Руб.",F1226,F1226*$J$12)))</f>
        <v>7</v>
      </c>
      <c r="I1226" s="54" t="s">
        <v>1363</v>
      </c>
      <c r="L1226" s="6"/>
      <c r="M1226" s="152"/>
      <c r="N1226" s="151"/>
      <c r="O1226" s="150"/>
      <c r="P1226" s="6"/>
      <c r="Q1226" s="152"/>
      <c r="R1226" s="6"/>
      <c r="S1226" s="150"/>
      <c r="T1226" s="6"/>
    </row>
    <row r="1227" spans="1:20" ht="11.25" customHeight="1" outlineLevel="2">
      <c r="A1227" s="63">
        <f t="shared" si="21"/>
        <v>0</v>
      </c>
      <c r="B1227" s="34" t="s">
        <v>561</v>
      </c>
      <c r="C1227" s="61" t="s">
        <v>560</v>
      </c>
      <c r="D1227" s="65" t="s">
        <v>2288</v>
      </c>
      <c r="E1227" s="53"/>
      <c r="F1227" s="66">
        <v>3.5</v>
      </c>
      <c r="G1227" s="66"/>
      <c r="H1227" s="62">
        <f>IF(F1227="","",IF(AND(G1227="Руб.",$J$10=1),F1227/#REF!,IF(G1227="Руб.",F1227,F1227*$J$12)))</f>
        <v>3.5</v>
      </c>
      <c r="I1227" s="54" t="s">
        <v>1363</v>
      </c>
      <c r="L1227" s="6"/>
      <c r="M1227" s="152"/>
      <c r="N1227" s="151"/>
      <c r="O1227" s="150"/>
      <c r="P1227" s="6"/>
      <c r="Q1227" s="152"/>
      <c r="R1227" s="6"/>
      <c r="S1227" s="150"/>
      <c r="T1227" s="6"/>
    </row>
    <row r="1228" spans="1:20" ht="11.25" customHeight="1" outlineLevel="2">
      <c r="A1228" s="63">
        <f t="shared" si="21"/>
        <v>0</v>
      </c>
      <c r="B1228" s="34" t="s">
        <v>563</v>
      </c>
      <c r="C1228" s="61" t="s">
        <v>562</v>
      </c>
      <c r="D1228" s="65" t="s">
        <v>2288</v>
      </c>
      <c r="E1228" s="53"/>
      <c r="F1228" s="66">
        <v>2.9</v>
      </c>
      <c r="G1228" s="66"/>
      <c r="H1228" s="62">
        <f>IF(F1228="","",IF(AND(G1228="Руб.",$J$10=1),F1228/#REF!,IF(G1228="Руб.",F1228,F1228*$J$12)))</f>
        <v>2.9</v>
      </c>
      <c r="I1228" s="54" t="s">
        <v>1363</v>
      </c>
      <c r="L1228" s="6"/>
      <c r="M1228" s="152"/>
      <c r="N1228" s="151"/>
      <c r="O1228" s="150"/>
      <c r="P1228" s="6"/>
      <c r="Q1228" s="152"/>
      <c r="R1228" s="6"/>
      <c r="S1228" s="150"/>
      <c r="T1228" s="6"/>
    </row>
    <row r="1229" spans="1:20" ht="11.25" customHeight="1" outlineLevel="2">
      <c r="A1229" s="63">
        <f t="shared" si="21"/>
        <v>0</v>
      </c>
      <c r="B1229" s="34" t="s">
        <v>565</v>
      </c>
      <c r="C1229" s="61" t="s">
        <v>564</v>
      </c>
      <c r="D1229" s="65" t="s">
        <v>2288</v>
      </c>
      <c r="E1229" s="53"/>
      <c r="F1229" s="66">
        <v>16</v>
      </c>
      <c r="G1229" s="66"/>
      <c r="H1229" s="62">
        <f>IF(F1229="","",IF(AND(G1229="Руб.",$J$10=1),F1229/#REF!,IF(G1229="Руб.",F1229,F1229*$J$12)))</f>
        <v>16</v>
      </c>
      <c r="I1229" s="54" t="s">
        <v>1363</v>
      </c>
      <c r="L1229" s="6"/>
      <c r="M1229" s="152"/>
      <c r="N1229" s="151"/>
      <c r="O1229" s="150"/>
      <c r="P1229" s="6"/>
      <c r="Q1229" s="152"/>
      <c r="R1229" s="6"/>
      <c r="S1229" s="150"/>
      <c r="T1229" s="6"/>
    </row>
    <row r="1230" spans="1:20" ht="11.25" customHeight="1" outlineLevel="2">
      <c r="A1230" s="63">
        <f t="shared" si="21"/>
        <v>0</v>
      </c>
      <c r="B1230" s="34" t="s">
        <v>566</v>
      </c>
      <c r="C1230" s="61" t="s">
        <v>567</v>
      </c>
      <c r="D1230" s="65" t="s">
        <v>2288</v>
      </c>
      <c r="E1230" s="53"/>
      <c r="F1230" s="66">
        <v>21.5</v>
      </c>
      <c r="G1230" s="66"/>
      <c r="H1230" s="62">
        <f>IF(F1230="","",IF(AND(G1230="Руб.",$J$10=1),F1230/#REF!,IF(G1230="Руб.",F1230,F1230*$J$12)))</f>
        <v>21.5</v>
      </c>
      <c r="I1230" s="54" t="s">
        <v>1363</v>
      </c>
      <c r="L1230" s="6"/>
      <c r="M1230" s="152"/>
      <c r="N1230" s="151"/>
      <c r="O1230" s="150"/>
      <c r="P1230" s="6"/>
      <c r="Q1230" s="152"/>
      <c r="R1230" s="6"/>
      <c r="S1230" s="150"/>
      <c r="T1230" s="6"/>
    </row>
    <row r="1231" spans="1:20" ht="11.25" customHeight="1" outlineLevel="2">
      <c r="A1231" s="63">
        <f t="shared" si="21"/>
        <v>0</v>
      </c>
      <c r="B1231" s="34" t="s">
        <v>568</v>
      </c>
      <c r="C1231" s="61" t="s">
        <v>570</v>
      </c>
      <c r="D1231" s="65" t="s">
        <v>2288</v>
      </c>
      <c r="E1231" s="53"/>
      <c r="F1231" s="66">
        <v>11</v>
      </c>
      <c r="G1231" s="66"/>
      <c r="H1231" s="62">
        <f>IF(F1231="","",IF(AND(G1231="Руб.",$J$10=1),F1231/#REF!,IF(G1231="Руб.",F1231,F1231*$J$12)))</f>
        <v>11</v>
      </c>
      <c r="I1231" s="54" t="s">
        <v>1363</v>
      </c>
      <c r="L1231" s="6"/>
      <c r="M1231" s="152"/>
      <c r="N1231" s="151"/>
      <c r="O1231" s="150"/>
      <c r="P1231" s="6"/>
      <c r="Q1231" s="152"/>
      <c r="R1231" s="6"/>
      <c r="S1231" s="150"/>
      <c r="T1231" s="6"/>
    </row>
    <row r="1232" spans="1:20" ht="11.25" customHeight="1" outlineLevel="2">
      <c r="A1232" s="63">
        <f t="shared" si="21"/>
        <v>0</v>
      </c>
      <c r="B1232" s="34" t="s">
        <v>569</v>
      </c>
      <c r="C1232" s="61" t="s">
        <v>571</v>
      </c>
      <c r="D1232" s="65" t="s">
        <v>2288</v>
      </c>
      <c r="E1232" s="53"/>
      <c r="F1232" s="66">
        <v>11</v>
      </c>
      <c r="G1232" s="66"/>
      <c r="H1232" s="62">
        <f>IF(F1232="","",IF(AND(G1232="Руб.",$J$10=1),F1232/#REF!,IF(G1232="Руб.",F1232,F1232*$J$12)))</f>
        <v>11</v>
      </c>
      <c r="I1232" s="54" t="s">
        <v>1363</v>
      </c>
      <c r="L1232" s="6"/>
      <c r="M1232" s="152"/>
      <c r="N1232" s="151"/>
      <c r="O1232" s="150"/>
      <c r="P1232" s="6"/>
      <c r="Q1232" s="152"/>
      <c r="R1232" s="6"/>
      <c r="S1232" s="150"/>
      <c r="T1232" s="6"/>
    </row>
    <row r="1233" spans="1:20" ht="11.25" customHeight="1" outlineLevel="2">
      <c r="A1233" s="63">
        <f t="shared" si="21"/>
        <v>0</v>
      </c>
      <c r="B1233" s="34" t="s">
        <v>572</v>
      </c>
      <c r="C1233" s="61" t="s">
        <v>573</v>
      </c>
      <c r="D1233" s="65" t="s">
        <v>2288</v>
      </c>
      <c r="E1233" s="53"/>
      <c r="F1233" s="66">
        <v>17</v>
      </c>
      <c r="G1233" s="66"/>
      <c r="H1233" s="62">
        <f>IF(F1233="","",IF(AND(G1233="Руб.",$J$10=1),F1233/#REF!,IF(G1233="Руб.",F1233,F1233*$J$12)))</f>
        <v>17</v>
      </c>
      <c r="I1233" s="54" t="s">
        <v>1363</v>
      </c>
      <c r="L1233" s="6"/>
      <c r="M1233" s="152"/>
      <c r="N1233" s="151"/>
      <c r="O1233" s="150"/>
      <c r="P1233" s="6"/>
      <c r="Q1233" s="152"/>
      <c r="R1233" s="6"/>
      <c r="S1233" s="150"/>
      <c r="T1233" s="6"/>
    </row>
    <row r="1234" spans="1:20" ht="11.25" customHeight="1" outlineLevel="2">
      <c r="A1234" s="63">
        <f t="shared" si="21"/>
        <v>0</v>
      </c>
      <c r="B1234" s="34" t="s">
        <v>574</v>
      </c>
      <c r="C1234" s="61" t="s">
        <v>575</v>
      </c>
      <c r="D1234" s="65" t="s">
        <v>2288</v>
      </c>
      <c r="E1234" s="53"/>
      <c r="F1234" s="66">
        <v>109</v>
      </c>
      <c r="G1234" s="66"/>
      <c r="H1234" s="62">
        <f>IF(F1234="","",IF(AND(G1234="Руб.",$J$10=1),F1234/#REF!,IF(G1234="Руб.",F1234,F1234*$J$12)))</f>
        <v>109</v>
      </c>
      <c r="I1234" s="54" t="s">
        <v>1363</v>
      </c>
      <c r="L1234" s="6"/>
      <c r="M1234" s="152"/>
      <c r="N1234" s="151"/>
      <c r="O1234" s="150"/>
      <c r="P1234" s="6"/>
      <c r="Q1234" s="152"/>
      <c r="R1234" s="6"/>
      <c r="S1234" s="150"/>
      <c r="T1234" s="6"/>
    </row>
    <row r="1235" spans="1:20" ht="11.25" customHeight="1" outlineLevel="2">
      <c r="A1235" s="63">
        <f t="shared" si="21"/>
        <v>0</v>
      </c>
      <c r="B1235" s="34" t="s">
        <v>576</v>
      </c>
      <c r="C1235" s="61" t="s">
        <v>575</v>
      </c>
      <c r="D1235" s="65" t="s">
        <v>2288</v>
      </c>
      <c r="E1235" s="53"/>
      <c r="F1235" s="66">
        <v>132</v>
      </c>
      <c r="G1235" s="66"/>
      <c r="H1235" s="62">
        <f>IF(F1235="","",IF(AND(G1235="Руб.",$J$10=1),F1235/#REF!,IF(G1235="Руб.",F1235,F1235*$J$12)))</f>
        <v>132</v>
      </c>
      <c r="I1235" s="54" t="s">
        <v>1363</v>
      </c>
      <c r="L1235" s="6"/>
      <c r="M1235" s="152"/>
      <c r="N1235" s="151"/>
      <c r="O1235" s="150"/>
      <c r="P1235" s="6"/>
      <c r="Q1235" s="152"/>
      <c r="R1235" s="6"/>
      <c r="S1235" s="150"/>
      <c r="T1235" s="6"/>
    </row>
    <row r="1236" spans="1:20" ht="11.25" customHeight="1" outlineLevel="2">
      <c r="A1236" s="63">
        <f t="shared" si="21"/>
        <v>0</v>
      </c>
      <c r="B1236" s="34"/>
      <c r="C1236" s="61"/>
      <c r="D1236" s="65"/>
      <c r="E1236" s="53"/>
      <c r="F1236" s="66"/>
      <c r="G1236" s="66"/>
      <c r="H1236" s="62"/>
      <c r="I1236" s="54"/>
      <c r="L1236" s="6"/>
      <c r="M1236" s="152"/>
      <c r="N1236" s="151"/>
      <c r="O1236" s="150"/>
      <c r="P1236" s="6"/>
      <c r="Q1236" s="152"/>
      <c r="R1236" s="6"/>
      <c r="S1236" s="150"/>
      <c r="T1236" s="6"/>
    </row>
    <row r="1237" spans="1:20" ht="11.25" customHeight="1" outlineLevel="2">
      <c r="A1237" s="63">
        <f>IF(E1237="",A1234,A1234+1)</f>
        <v>0</v>
      </c>
      <c r="B1237" s="34"/>
      <c r="C1237" s="61"/>
      <c r="D1237" s="65"/>
      <c r="E1237" s="53"/>
      <c r="F1237" s="66"/>
      <c r="G1237" s="66"/>
      <c r="H1237" s="62"/>
      <c r="I1237" s="54"/>
      <c r="L1237" s="6"/>
      <c r="M1237" s="152"/>
      <c r="N1237" s="151"/>
      <c r="O1237" s="150"/>
      <c r="P1237" s="6"/>
      <c r="Q1237" s="152"/>
      <c r="R1237" s="6"/>
      <c r="S1237" s="150"/>
      <c r="T1237" s="6"/>
    </row>
    <row r="1238" spans="1:20" ht="11.25" customHeight="1" outlineLevel="1">
      <c r="A1238" s="63">
        <f>IF(E1238="",A1231,A1231+1)</f>
        <v>0</v>
      </c>
      <c r="B1238" s="34"/>
      <c r="C1238" s="26" t="s">
        <v>2353</v>
      </c>
      <c r="D1238" s="129"/>
      <c r="E1238" s="22" t="str">
        <f>IF(SUM(E1239:E1280)=0,"",0)</f>
        <v/>
      </c>
      <c r="F1238" s="130" t="s">
        <v>2274</v>
      </c>
      <c r="G1238" s="130"/>
      <c r="H1238" s="62" t="str">
        <f>IF(F1238="","",IF(AND(G1238="Руб.",$J$10=1),F1238/#REF!,IF(G1238="Руб.",F1238,F1238*$J$12)))</f>
        <v/>
      </c>
      <c r="I1238" s="131"/>
      <c r="L1238" s="6"/>
      <c r="M1238" s="152"/>
      <c r="N1238" s="151"/>
      <c r="O1238" s="150"/>
      <c r="P1238" s="6"/>
      <c r="Q1238" s="152"/>
      <c r="R1238" s="6"/>
      <c r="S1238" s="150"/>
      <c r="T1238" s="6"/>
    </row>
    <row r="1239" spans="1:20" ht="11.25" customHeight="1" outlineLevel="2">
      <c r="A1239" s="128">
        <f t="shared" ref="A1239:A1302" si="22">IF(E1239="",A1238,A1238+1)</f>
        <v>0</v>
      </c>
      <c r="B1239" s="34"/>
      <c r="C1239" s="132" t="s">
        <v>2354</v>
      </c>
      <c r="D1239" s="129" t="s">
        <v>2288</v>
      </c>
      <c r="E1239" s="50"/>
      <c r="F1239" s="130">
        <v>364</v>
      </c>
      <c r="G1239" s="130"/>
      <c r="H1239" s="62">
        <f>IF(F1239="","",IF(AND(G1239="Руб.",$J$10=1),F1239/#REF!,IF(G1239="Руб.",F1239,F1239*$J$12)))</f>
        <v>364</v>
      </c>
      <c r="I1239" s="131" t="s">
        <v>1361</v>
      </c>
      <c r="L1239" s="6"/>
      <c r="M1239" s="152"/>
      <c r="N1239" s="151"/>
      <c r="O1239" s="150"/>
      <c r="P1239" s="6"/>
      <c r="Q1239" s="152"/>
      <c r="R1239" s="6"/>
      <c r="S1239" s="150"/>
      <c r="T1239" s="6"/>
    </row>
    <row r="1240" spans="1:20" ht="11.25" customHeight="1" outlineLevel="2">
      <c r="A1240" s="128">
        <f t="shared" si="22"/>
        <v>0</v>
      </c>
      <c r="B1240" s="34"/>
      <c r="C1240" s="132" t="s">
        <v>2355</v>
      </c>
      <c r="D1240" s="129" t="s">
        <v>2288</v>
      </c>
      <c r="E1240" s="50"/>
      <c r="F1240" s="130">
        <v>507</v>
      </c>
      <c r="G1240" s="130"/>
      <c r="H1240" s="62">
        <f>IF(F1240="","",IF(AND(G1240="Руб.",$J$10=1),F1240/#REF!,IF(G1240="Руб.",F1240,F1240*$J$12)))</f>
        <v>507</v>
      </c>
      <c r="I1240" s="131" t="s">
        <v>1361</v>
      </c>
      <c r="L1240" s="6"/>
      <c r="M1240" s="152"/>
      <c r="N1240" s="151"/>
      <c r="O1240" s="150"/>
      <c r="P1240" s="6"/>
      <c r="Q1240" s="152"/>
      <c r="R1240" s="6"/>
      <c r="S1240" s="150"/>
      <c r="T1240" s="6"/>
    </row>
    <row r="1241" spans="1:20" ht="11.25" customHeight="1" outlineLevel="2">
      <c r="A1241" s="128">
        <f t="shared" si="22"/>
        <v>0</v>
      </c>
      <c r="B1241" s="34"/>
      <c r="C1241" s="132" t="s">
        <v>2356</v>
      </c>
      <c r="D1241" s="129" t="s">
        <v>2288</v>
      </c>
      <c r="E1241" s="50"/>
      <c r="F1241" s="130">
        <v>546</v>
      </c>
      <c r="G1241" s="130"/>
      <c r="H1241" s="62">
        <f>IF(F1241="","",IF(AND(G1241="Руб.",$J$10=1),F1241/#REF!,IF(G1241="Руб.",F1241,F1241*$J$12)))</f>
        <v>546</v>
      </c>
      <c r="I1241" s="131" t="s">
        <v>1361</v>
      </c>
      <c r="L1241" s="6"/>
      <c r="M1241" s="152"/>
      <c r="N1241" s="151"/>
      <c r="O1241" s="150"/>
      <c r="P1241" s="6"/>
      <c r="Q1241" s="152"/>
      <c r="R1241" s="6"/>
      <c r="S1241" s="150"/>
      <c r="T1241" s="6"/>
    </row>
    <row r="1242" spans="1:20" ht="11.25" customHeight="1" outlineLevel="2">
      <c r="A1242" s="128">
        <f t="shared" si="22"/>
        <v>0</v>
      </c>
      <c r="B1242" s="34"/>
      <c r="C1242" s="132" t="s">
        <v>2357</v>
      </c>
      <c r="D1242" s="129" t="s">
        <v>2288</v>
      </c>
      <c r="E1242" s="50"/>
      <c r="F1242" s="130">
        <v>1112</v>
      </c>
      <c r="G1242" s="130"/>
      <c r="H1242" s="62">
        <f>IF(F1242="","",IF(AND(G1242="Руб.",$J$10=1),F1242/#REF!,IF(G1242="Руб.",F1242,F1242*$J$12)))</f>
        <v>1112</v>
      </c>
      <c r="I1242" s="131" t="s">
        <v>1361</v>
      </c>
      <c r="L1242" s="6"/>
      <c r="M1242" s="152"/>
      <c r="N1242" s="151"/>
      <c r="O1242" s="150"/>
      <c r="P1242" s="6"/>
      <c r="Q1242" s="152"/>
      <c r="R1242" s="6"/>
      <c r="S1242" s="150"/>
      <c r="T1242" s="6"/>
    </row>
    <row r="1243" spans="1:20" ht="11.25" customHeight="1" outlineLevel="2">
      <c r="A1243" s="128">
        <f t="shared" si="22"/>
        <v>0</v>
      </c>
      <c r="B1243" s="133"/>
      <c r="C1243" s="132" t="s">
        <v>2358</v>
      </c>
      <c r="D1243" s="129" t="s">
        <v>2288</v>
      </c>
      <c r="E1243" s="50"/>
      <c r="F1243" s="130">
        <v>35.4</v>
      </c>
      <c r="G1243" s="130"/>
      <c r="H1243" s="62">
        <f>IF(F1243="","",IF(AND(G1243="Руб.",$J$10=1),F1243/#REF!,IF(G1243="Руб.",F1243,F1243*$J$12)))</f>
        <v>35.4</v>
      </c>
      <c r="I1243" s="131" t="s">
        <v>1361</v>
      </c>
      <c r="L1243" s="6"/>
      <c r="M1243" s="152"/>
      <c r="N1243" s="151"/>
      <c r="O1243" s="150"/>
      <c r="P1243" s="6"/>
      <c r="Q1243" s="152"/>
      <c r="R1243" s="6"/>
      <c r="S1243" s="150"/>
      <c r="T1243" s="6"/>
    </row>
    <row r="1244" spans="1:20" ht="11.25" customHeight="1" outlineLevel="2">
      <c r="A1244" s="128">
        <f t="shared" si="22"/>
        <v>0</v>
      </c>
      <c r="B1244" s="133"/>
      <c r="C1244" s="132" t="s">
        <v>2359</v>
      </c>
      <c r="D1244" s="129" t="s">
        <v>2288</v>
      </c>
      <c r="E1244" s="50"/>
      <c r="F1244" s="130">
        <v>47.1</v>
      </c>
      <c r="G1244" s="130"/>
      <c r="H1244" s="62">
        <f>IF(F1244="","",IF(AND(G1244="Руб.",$J$10=1),F1244/#REF!,IF(G1244="Руб.",F1244,F1244*$J$12)))</f>
        <v>47.1</v>
      </c>
      <c r="I1244" s="131" t="s">
        <v>1361</v>
      </c>
      <c r="L1244" s="6"/>
      <c r="M1244" s="152"/>
      <c r="N1244" s="151"/>
      <c r="O1244" s="150"/>
      <c r="P1244" s="6"/>
      <c r="Q1244" s="152"/>
      <c r="R1244" s="6"/>
      <c r="S1244" s="150"/>
      <c r="T1244" s="6"/>
    </row>
    <row r="1245" spans="1:20" ht="11.25" customHeight="1" outlineLevel="2">
      <c r="A1245" s="128">
        <f t="shared" si="22"/>
        <v>0</v>
      </c>
      <c r="B1245" s="133"/>
      <c r="C1245" s="132" t="s">
        <v>2360</v>
      </c>
      <c r="D1245" s="129" t="s">
        <v>2288</v>
      </c>
      <c r="E1245" s="50"/>
      <c r="F1245" s="130">
        <v>82</v>
      </c>
      <c r="G1245" s="130"/>
      <c r="H1245" s="62">
        <f>IF(F1245="","",IF(AND(G1245="Руб.",$J$10=1),F1245/#REF!,IF(G1245="Руб.",F1245,F1245*$J$12)))</f>
        <v>82</v>
      </c>
      <c r="I1245" s="131" t="s">
        <v>1361</v>
      </c>
      <c r="L1245" s="6"/>
      <c r="M1245" s="152"/>
      <c r="N1245" s="151"/>
      <c r="O1245" s="150"/>
      <c r="P1245" s="6"/>
      <c r="Q1245" s="152"/>
      <c r="R1245" s="6"/>
      <c r="S1245" s="150"/>
      <c r="T1245" s="6"/>
    </row>
    <row r="1246" spans="1:20" ht="11.25" customHeight="1" outlineLevel="2">
      <c r="A1246" s="128">
        <f t="shared" si="22"/>
        <v>0</v>
      </c>
      <c r="B1246" s="133"/>
      <c r="C1246" s="132" t="s">
        <v>2361</v>
      </c>
      <c r="D1246" s="129" t="s">
        <v>2288</v>
      </c>
      <c r="E1246" s="50"/>
      <c r="F1246" s="130">
        <v>405</v>
      </c>
      <c r="G1246" s="130"/>
      <c r="H1246" s="62">
        <f>IF(F1246="","",IF(AND(G1246="Руб.",$J$10=1),F1246/#REF!,IF(G1246="Руб.",F1246,F1246*$J$12)))</f>
        <v>405</v>
      </c>
      <c r="I1246" s="131" t="s">
        <v>1361</v>
      </c>
      <c r="L1246" s="6"/>
      <c r="M1246" s="152"/>
      <c r="N1246" s="151"/>
      <c r="O1246" s="150"/>
      <c r="P1246" s="6"/>
      <c r="Q1246" s="152"/>
      <c r="R1246" s="6"/>
      <c r="S1246" s="150"/>
      <c r="T1246" s="6"/>
    </row>
    <row r="1247" spans="1:20" ht="11.25" customHeight="1" outlineLevel="2">
      <c r="A1247" s="128">
        <f t="shared" si="22"/>
        <v>0</v>
      </c>
      <c r="B1247" s="34" t="s">
        <v>2362</v>
      </c>
      <c r="C1247" s="132" t="s">
        <v>2363</v>
      </c>
      <c r="D1247" s="129" t="s">
        <v>2288</v>
      </c>
      <c r="E1247" s="50"/>
      <c r="F1247" s="130">
        <v>1150</v>
      </c>
      <c r="G1247" s="130"/>
      <c r="H1247" s="62">
        <f>IF(F1247="","",IF(AND(G1247="Руб.",$J$10=1),F1247/#REF!,IF(G1247="Руб.",F1247,F1247*$J$12)))</f>
        <v>1150</v>
      </c>
      <c r="I1247" s="131" t="s">
        <v>1361</v>
      </c>
      <c r="L1247" s="6"/>
      <c r="M1247" s="152"/>
      <c r="N1247" s="151"/>
      <c r="O1247" s="150"/>
      <c r="P1247" s="6"/>
      <c r="Q1247" s="152"/>
      <c r="R1247" s="6"/>
      <c r="S1247" s="150"/>
      <c r="T1247" s="6"/>
    </row>
    <row r="1248" spans="1:20" ht="11.25" customHeight="1" outlineLevel="2">
      <c r="A1248" s="128">
        <f t="shared" si="22"/>
        <v>0</v>
      </c>
      <c r="B1248" s="34" t="s">
        <v>2364</v>
      </c>
      <c r="C1248" s="132" t="s">
        <v>2365</v>
      </c>
      <c r="D1248" s="129" t="s">
        <v>2288</v>
      </c>
      <c r="E1248" s="50"/>
      <c r="F1248" s="130">
        <v>1087</v>
      </c>
      <c r="G1248" s="130"/>
      <c r="H1248" s="62">
        <f>IF(F1248="","",IF(AND(G1248="Руб.",$J$10=1),F1248/#REF!,IF(G1248="Руб.",F1248,F1248*$J$12)))</f>
        <v>1087</v>
      </c>
      <c r="I1248" s="131" t="s">
        <v>1361</v>
      </c>
      <c r="L1248" s="6"/>
      <c r="M1248" s="152"/>
      <c r="N1248" s="151"/>
      <c r="O1248" s="150"/>
      <c r="P1248" s="6"/>
      <c r="Q1248" s="152"/>
      <c r="R1248" s="6"/>
      <c r="S1248" s="150"/>
      <c r="T1248" s="6"/>
    </row>
    <row r="1249" spans="1:20" ht="11.25" customHeight="1" outlineLevel="2">
      <c r="A1249" s="128">
        <f t="shared" si="22"/>
        <v>0</v>
      </c>
      <c r="B1249" s="34" t="s">
        <v>2366</v>
      </c>
      <c r="C1249" s="132" t="s">
        <v>2367</v>
      </c>
      <c r="D1249" s="129" t="s">
        <v>2288</v>
      </c>
      <c r="E1249" s="50"/>
      <c r="F1249" s="130">
        <v>1300</v>
      </c>
      <c r="G1249" s="130"/>
      <c r="H1249" s="62">
        <f>IF(F1249="","",IF(AND(G1249="Руб.",$J$10=1),F1249/#REF!,IF(G1249="Руб.",F1249,F1249*$J$12)))</f>
        <v>1300</v>
      </c>
      <c r="I1249" s="131" t="s">
        <v>1361</v>
      </c>
      <c r="L1249" s="6"/>
      <c r="M1249" s="152"/>
      <c r="N1249" s="151"/>
      <c r="O1249" s="150"/>
      <c r="P1249" s="6"/>
      <c r="Q1249" s="152"/>
      <c r="R1249" s="6"/>
      <c r="S1249" s="150"/>
      <c r="T1249" s="6"/>
    </row>
    <row r="1250" spans="1:20" ht="11.25" customHeight="1" outlineLevel="2">
      <c r="A1250" s="128">
        <f t="shared" si="22"/>
        <v>0</v>
      </c>
      <c r="B1250" s="34" t="s">
        <v>2368</v>
      </c>
      <c r="C1250" s="132" t="s">
        <v>2369</v>
      </c>
      <c r="D1250" s="129" t="s">
        <v>2288</v>
      </c>
      <c r="E1250" s="50"/>
      <c r="F1250" s="130">
        <v>1350</v>
      </c>
      <c r="G1250" s="130"/>
      <c r="H1250" s="62">
        <f>IF(F1250="","",IF(AND(G1250="Руб.",$J$10=1),F1250/#REF!,IF(G1250="Руб.",F1250,F1250*$J$12)))</f>
        <v>1350</v>
      </c>
      <c r="I1250" s="131" t="s">
        <v>1361</v>
      </c>
      <c r="L1250" s="6"/>
      <c r="M1250" s="152"/>
      <c r="N1250" s="151"/>
      <c r="O1250" s="150"/>
      <c r="P1250" s="6"/>
      <c r="Q1250" s="152"/>
      <c r="R1250" s="6"/>
      <c r="S1250" s="150"/>
      <c r="T1250" s="6"/>
    </row>
    <row r="1251" spans="1:20" ht="11.25" customHeight="1" outlineLevel="2">
      <c r="A1251" s="128">
        <f t="shared" si="22"/>
        <v>0</v>
      </c>
      <c r="B1251" s="133" t="s">
        <v>2370</v>
      </c>
      <c r="C1251" s="132" t="s">
        <v>2371</v>
      </c>
      <c r="D1251" s="129" t="s">
        <v>2288</v>
      </c>
      <c r="E1251" s="50"/>
      <c r="F1251" s="130">
        <v>22500</v>
      </c>
      <c r="G1251" s="130"/>
      <c r="H1251" s="62">
        <f>IF(F1251="","",IF(AND(G1251="Руб.",$J$10=1),F1251/#REF!,IF(G1251="Руб.",F1251,F1251*$J$12)))</f>
        <v>22500</v>
      </c>
      <c r="I1251" s="131" t="s">
        <v>1361</v>
      </c>
      <c r="L1251" s="6"/>
      <c r="M1251" s="152"/>
      <c r="N1251" s="151"/>
      <c r="O1251" s="150"/>
      <c r="P1251" s="6"/>
      <c r="Q1251" s="152"/>
      <c r="R1251" s="6"/>
      <c r="S1251" s="150"/>
      <c r="T1251" s="6"/>
    </row>
    <row r="1252" spans="1:20" ht="11.25" customHeight="1" outlineLevel="2">
      <c r="A1252" s="128">
        <f t="shared" si="22"/>
        <v>0</v>
      </c>
      <c r="B1252" s="133" t="s">
        <v>2372</v>
      </c>
      <c r="C1252" s="132" t="s">
        <v>2373</v>
      </c>
      <c r="D1252" s="129" t="s">
        <v>2288</v>
      </c>
      <c r="E1252" s="50"/>
      <c r="F1252" s="130">
        <v>24000</v>
      </c>
      <c r="G1252" s="130"/>
      <c r="H1252" s="62">
        <f>IF(F1252="","",IF(AND(G1252="Руб.",$J$10=1),F1252/#REF!,IF(G1252="Руб.",F1252,F1252*$J$12)))</f>
        <v>24000</v>
      </c>
      <c r="I1252" s="131" t="s">
        <v>1361</v>
      </c>
      <c r="L1252" s="6"/>
      <c r="M1252" s="152"/>
      <c r="N1252" s="151"/>
      <c r="O1252" s="150"/>
      <c r="P1252" s="6"/>
      <c r="Q1252" s="152"/>
      <c r="R1252" s="6"/>
      <c r="S1252" s="150"/>
      <c r="T1252" s="6"/>
    </row>
    <row r="1253" spans="1:20" ht="11.25" customHeight="1" outlineLevel="2">
      <c r="A1253" s="128">
        <f t="shared" si="22"/>
        <v>0</v>
      </c>
      <c r="B1253" s="133" t="s">
        <v>2374</v>
      </c>
      <c r="C1253" s="132" t="s">
        <v>2375</v>
      </c>
      <c r="D1253" s="129" t="s">
        <v>2288</v>
      </c>
      <c r="E1253" s="50"/>
      <c r="F1253" s="130">
        <v>35160</v>
      </c>
      <c r="G1253" s="130"/>
      <c r="H1253" s="62">
        <f>IF(F1253="","",IF(AND(G1253="Руб.",$J$10=1),F1253/#REF!,IF(G1253="Руб.",F1253,F1253*$J$12)))</f>
        <v>35160</v>
      </c>
      <c r="I1253" s="131" t="s">
        <v>1361</v>
      </c>
      <c r="L1253" s="6"/>
      <c r="M1253" s="152"/>
      <c r="N1253" s="151"/>
      <c r="O1253" s="150"/>
      <c r="P1253" s="6"/>
      <c r="Q1253" s="152"/>
      <c r="R1253" s="6"/>
      <c r="S1253" s="150"/>
      <c r="T1253" s="6"/>
    </row>
    <row r="1254" spans="1:20" ht="11.25" customHeight="1" outlineLevel="2">
      <c r="A1254" s="128">
        <f t="shared" si="22"/>
        <v>0</v>
      </c>
      <c r="B1254" s="133" t="s">
        <v>2376</v>
      </c>
      <c r="C1254" s="132" t="s">
        <v>2377</v>
      </c>
      <c r="D1254" s="129" t="s">
        <v>2288</v>
      </c>
      <c r="E1254" s="50"/>
      <c r="F1254" s="130">
        <v>36155</v>
      </c>
      <c r="G1254" s="130"/>
      <c r="H1254" s="62">
        <f>IF(F1254="","",IF(AND(G1254="Руб.",$J$10=1),F1254/#REF!,IF(G1254="Руб.",F1254,F1254*$J$12)))</f>
        <v>36155</v>
      </c>
      <c r="I1254" s="131" t="s">
        <v>1361</v>
      </c>
      <c r="L1254" s="6"/>
      <c r="M1254" s="152"/>
      <c r="N1254" s="151"/>
      <c r="O1254" s="150"/>
      <c r="P1254" s="6"/>
      <c r="Q1254" s="152"/>
      <c r="R1254" s="6"/>
      <c r="S1254" s="150"/>
      <c r="T1254" s="6"/>
    </row>
    <row r="1255" spans="1:20" ht="11.25" customHeight="1" outlineLevel="2">
      <c r="A1255" s="128">
        <f t="shared" si="22"/>
        <v>0</v>
      </c>
      <c r="B1255" s="133" t="s">
        <v>2378</v>
      </c>
      <c r="C1255" s="132" t="s">
        <v>2379</v>
      </c>
      <c r="D1255" s="129" t="s">
        <v>2288</v>
      </c>
      <c r="E1255" s="50"/>
      <c r="F1255" s="130">
        <v>42750</v>
      </c>
      <c r="G1255" s="130"/>
      <c r="H1255" s="62">
        <f>IF(F1255="","",IF(AND(G1255="Руб.",$J$10=1),F1255/#REF!,IF(G1255="Руб.",F1255,F1255*$J$12)))</f>
        <v>42750</v>
      </c>
      <c r="I1255" s="131" t="s">
        <v>1361</v>
      </c>
      <c r="L1255" s="6"/>
      <c r="M1255" s="152"/>
      <c r="N1255" s="151"/>
      <c r="O1255" s="150"/>
      <c r="P1255" s="6"/>
      <c r="Q1255" s="152"/>
      <c r="R1255" s="6"/>
      <c r="S1255" s="150"/>
      <c r="T1255" s="6"/>
    </row>
    <row r="1256" spans="1:20" ht="11.25" customHeight="1" outlineLevel="2">
      <c r="A1256" s="128">
        <f t="shared" si="22"/>
        <v>0</v>
      </c>
      <c r="B1256" s="133" t="s">
        <v>2380</v>
      </c>
      <c r="C1256" s="132" t="s">
        <v>2381</v>
      </c>
      <c r="D1256" s="129" t="s">
        <v>2288</v>
      </c>
      <c r="E1256" s="50"/>
      <c r="F1256" s="130">
        <v>51700</v>
      </c>
      <c r="G1256" s="130"/>
      <c r="H1256" s="62">
        <f>IF(F1256="","",IF(AND(G1256="Руб.",$J$10=1),F1256/#REF!,IF(G1256="Руб.",F1256,F1256*$J$12)))</f>
        <v>51700</v>
      </c>
      <c r="I1256" s="131" t="s">
        <v>1361</v>
      </c>
      <c r="L1256" s="6"/>
      <c r="M1256" s="152"/>
      <c r="N1256" s="151"/>
      <c r="O1256" s="150"/>
      <c r="P1256" s="6"/>
      <c r="Q1256" s="152"/>
      <c r="R1256" s="6"/>
      <c r="S1256" s="150"/>
      <c r="T1256" s="6"/>
    </row>
    <row r="1257" spans="1:20" ht="11.25" customHeight="1" outlineLevel="2">
      <c r="A1257" s="128">
        <f t="shared" si="22"/>
        <v>0</v>
      </c>
      <c r="B1257" s="133" t="s">
        <v>2382</v>
      </c>
      <c r="C1257" s="132" t="s">
        <v>2383</v>
      </c>
      <c r="D1257" s="129" t="s">
        <v>2288</v>
      </c>
      <c r="E1257" s="50"/>
      <c r="F1257" s="130">
        <v>63960</v>
      </c>
      <c r="G1257" s="130"/>
      <c r="H1257" s="62">
        <f>IF(F1257="","",IF(AND(G1257="Руб.",$J$10=1),F1257/#REF!,IF(G1257="Руб.",F1257,F1257*$J$12)))</f>
        <v>63960</v>
      </c>
      <c r="I1257" s="131" t="s">
        <v>1361</v>
      </c>
      <c r="L1257" s="6"/>
      <c r="M1257" s="152"/>
      <c r="N1257" s="151"/>
      <c r="O1257" s="150"/>
      <c r="P1257" s="6"/>
      <c r="Q1257" s="152"/>
      <c r="R1257" s="6"/>
      <c r="S1257" s="150"/>
      <c r="T1257" s="6"/>
    </row>
    <row r="1258" spans="1:20" ht="11.25" customHeight="1" outlineLevel="2">
      <c r="A1258" s="128">
        <f t="shared" si="22"/>
        <v>0</v>
      </c>
      <c r="B1258" s="133" t="s">
        <v>2384</v>
      </c>
      <c r="C1258" s="132" t="s">
        <v>2385</v>
      </c>
      <c r="D1258" s="129" t="s">
        <v>2288</v>
      </c>
      <c r="E1258" s="50"/>
      <c r="F1258" s="130">
        <v>74200</v>
      </c>
      <c r="G1258" s="130"/>
      <c r="H1258" s="62">
        <f>IF(F1258="","",IF(AND(G1258="Руб.",$J$10=1),F1258/#REF!,IF(G1258="Руб.",F1258,F1258*$J$12)))</f>
        <v>74200</v>
      </c>
      <c r="I1258" s="131" t="s">
        <v>1361</v>
      </c>
      <c r="L1258" s="6"/>
      <c r="M1258" s="152"/>
      <c r="N1258" s="151"/>
      <c r="O1258" s="150"/>
      <c r="P1258" s="6"/>
      <c r="Q1258" s="152"/>
      <c r="R1258" s="6"/>
      <c r="S1258" s="150"/>
      <c r="T1258" s="6"/>
    </row>
    <row r="1259" spans="1:20" ht="11.25" customHeight="1" outlineLevel="2">
      <c r="A1259" s="128">
        <f t="shared" si="22"/>
        <v>0</v>
      </c>
      <c r="B1259" s="34" t="s">
        <v>2386</v>
      </c>
      <c r="C1259" s="132" t="s">
        <v>2387</v>
      </c>
      <c r="D1259" s="129" t="s">
        <v>2288</v>
      </c>
      <c r="E1259" s="50"/>
      <c r="F1259" s="130">
        <v>6250</v>
      </c>
      <c r="G1259" s="130"/>
      <c r="H1259" s="62">
        <f>IF(F1259="","",IF(AND(G1259="Руб.",$J$10=1),F1259/#REF!,IF(G1259="Руб.",F1259,F1259*$J$12)))</f>
        <v>6250</v>
      </c>
      <c r="I1259" s="131" t="s">
        <v>1361</v>
      </c>
      <c r="L1259" s="6"/>
      <c r="M1259" s="152"/>
      <c r="N1259" s="151"/>
      <c r="O1259" s="150"/>
      <c r="P1259" s="6"/>
      <c r="Q1259" s="152"/>
      <c r="R1259" s="6"/>
      <c r="S1259" s="150"/>
      <c r="T1259" s="6"/>
    </row>
    <row r="1260" spans="1:20" ht="11.25" customHeight="1" outlineLevel="2">
      <c r="A1260" s="128">
        <f t="shared" si="22"/>
        <v>0</v>
      </c>
      <c r="B1260" s="34" t="s">
        <v>2388</v>
      </c>
      <c r="C1260" s="132" t="s">
        <v>2389</v>
      </c>
      <c r="D1260" s="129" t="s">
        <v>2288</v>
      </c>
      <c r="E1260" s="50"/>
      <c r="F1260" s="130">
        <v>8520</v>
      </c>
      <c r="G1260" s="130"/>
      <c r="H1260" s="62">
        <f>IF(F1260="","",IF(AND(G1260="Руб.",$J$10=1),F1260/#REF!,IF(G1260="Руб.",F1260,F1260*$J$12)))</f>
        <v>8520</v>
      </c>
      <c r="I1260" s="131" t="s">
        <v>1361</v>
      </c>
      <c r="L1260" s="6"/>
      <c r="M1260" s="152"/>
      <c r="N1260" s="151"/>
      <c r="O1260" s="150"/>
      <c r="P1260" s="6"/>
      <c r="Q1260" s="152"/>
      <c r="R1260" s="6"/>
      <c r="S1260" s="150"/>
      <c r="T1260" s="6"/>
    </row>
    <row r="1261" spans="1:20" ht="11.25" customHeight="1" outlineLevel="2">
      <c r="A1261" s="128">
        <f t="shared" si="22"/>
        <v>0</v>
      </c>
      <c r="B1261" s="34" t="s">
        <v>2390</v>
      </c>
      <c r="C1261" s="132" t="s">
        <v>2391</v>
      </c>
      <c r="D1261" s="129" t="s">
        <v>2288</v>
      </c>
      <c r="E1261" s="50"/>
      <c r="F1261" s="130">
        <v>10250</v>
      </c>
      <c r="G1261" s="130"/>
      <c r="H1261" s="62">
        <f>IF(F1261="","",IF(AND(G1261="Руб.",$J$10=1),F1261/#REF!,IF(G1261="Руб.",F1261,F1261*$J$12)))</f>
        <v>10250</v>
      </c>
      <c r="I1261" s="131" t="s">
        <v>1361</v>
      </c>
      <c r="L1261" s="6"/>
      <c r="M1261" s="152"/>
      <c r="N1261" s="151"/>
      <c r="O1261" s="150"/>
      <c r="P1261" s="6"/>
      <c r="Q1261" s="152"/>
      <c r="R1261" s="6"/>
      <c r="S1261" s="150"/>
      <c r="T1261" s="6"/>
    </row>
    <row r="1262" spans="1:20" ht="11.25" customHeight="1" outlineLevel="2">
      <c r="A1262" s="128">
        <f t="shared" si="22"/>
        <v>0</v>
      </c>
      <c r="B1262" s="34" t="s">
        <v>1316</v>
      </c>
      <c r="C1262" s="132" t="s">
        <v>1313</v>
      </c>
      <c r="D1262" s="129" t="s">
        <v>2288</v>
      </c>
      <c r="E1262" s="50"/>
      <c r="F1262" s="130">
        <v>10620</v>
      </c>
      <c r="G1262" s="130"/>
      <c r="H1262" s="62">
        <f>IF(F1262="","",IF(AND(G1262="Руб.",$J$10=1),F1262/#REF!,IF(G1262="Руб.",F1262,F1262*$J$12)))</f>
        <v>10620</v>
      </c>
      <c r="I1262" s="131" t="s">
        <v>1361</v>
      </c>
      <c r="L1262" s="6"/>
      <c r="M1262" s="152"/>
      <c r="N1262" s="151"/>
      <c r="O1262" s="150"/>
      <c r="P1262" s="6"/>
      <c r="Q1262" s="152"/>
      <c r="R1262" s="6"/>
      <c r="S1262" s="150"/>
      <c r="T1262" s="6"/>
    </row>
    <row r="1263" spans="1:20" ht="11.25" customHeight="1" outlineLevel="2">
      <c r="A1263" s="128">
        <f t="shared" si="22"/>
        <v>0</v>
      </c>
      <c r="B1263" s="34" t="s">
        <v>1228</v>
      </c>
      <c r="C1263" s="132" t="s">
        <v>1314</v>
      </c>
      <c r="D1263" s="129" t="s">
        <v>2288</v>
      </c>
      <c r="E1263" s="50"/>
      <c r="F1263" s="130">
        <v>12150</v>
      </c>
      <c r="G1263" s="130"/>
      <c r="H1263" s="62">
        <f>IF(F1263="","",IF(AND(G1263="Руб.",$J$10=1),F1263/#REF!,IF(G1263="Руб.",F1263,F1263*$J$12)))</f>
        <v>12150</v>
      </c>
      <c r="I1263" s="131" t="s">
        <v>1361</v>
      </c>
      <c r="L1263" s="6"/>
      <c r="M1263" s="152"/>
      <c r="N1263" s="151"/>
      <c r="O1263" s="150"/>
      <c r="P1263" s="6"/>
      <c r="Q1263" s="152"/>
      <c r="R1263" s="6"/>
      <c r="S1263" s="150"/>
      <c r="T1263" s="6"/>
    </row>
    <row r="1264" spans="1:20" ht="11.25" customHeight="1" outlineLevel="2">
      <c r="A1264" s="128">
        <f t="shared" si="22"/>
        <v>0</v>
      </c>
      <c r="B1264" s="34" t="s">
        <v>1317</v>
      </c>
      <c r="C1264" s="132" t="s">
        <v>1315</v>
      </c>
      <c r="D1264" s="129" t="s">
        <v>2288</v>
      </c>
      <c r="E1264" s="50"/>
      <c r="F1264" s="130">
        <v>16800</v>
      </c>
      <c r="G1264" s="130"/>
      <c r="H1264" s="62">
        <f>IF(F1264="","",IF(AND(G1264="Руб.",$J$10=1),F1264/#REF!,IF(G1264="Руб.",F1264,F1264*$J$12)))</f>
        <v>16800</v>
      </c>
      <c r="I1264" s="131" t="s">
        <v>1361</v>
      </c>
      <c r="L1264" s="6"/>
      <c r="M1264" s="152"/>
      <c r="N1264" s="151"/>
      <c r="O1264" s="150"/>
      <c r="P1264" s="6"/>
      <c r="Q1264" s="152"/>
      <c r="R1264" s="6"/>
      <c r="S1264" s="150"/>
      <c r="T1264" s="6"/>
    </row>
    <row r="1265" spans="1:20" ht="11.25" customHeight="1" outlineLevel="2">
      <c r="A1265" s="128">
        <f t="shared" si="22"/>
        <v>0</v>
      </c>
      <c r="B1265" s="34" t="s">
        <v>1227</v>
      </c>
      <c r="C1265" s="132" t="s">
        <v>1706</v>
      </c>
      <c r="D1265" s="129" t="s">
        <v>2288</v>
      </c>
      <c r="E1265" s="50"/>
      <c r="F1265" s="130">
        <v>115</v>
      </c>
      <c r="G1265" s="130"/>
      <c r="H1265" s="62">
        <f>IF(F1265="","",IF(AND(G1265="Руб.",$J$10=1),F1265/#REF!,IF(G1265="Руб.",F1265,F1265*$J$12)))</f>
        <v>115</v>
      </c>
      <c r="I1265" s="131" t="s">
        <v>1361</v>
      </c>
      <c r="L1265" s="6"/>
      <c r="M1265" s="152"/>
      <c r="N1265" s="151"/>
      <c r="O1265" s="150"/>
      <c r="P1265" s="6"/>
      <c r="Q1265" s="152"/>
      <c r="R1265" s="6"/>
      <c r="S1265" s="150"/>
      <c r="T1265" s="6"/>
    </row>
    <row r="1266" spans="1:20" ht="11.25" customHeight="1" outlineLevel="2">
      <c r="A1266" s="128">
        <f t="shared" si="22"/>
        <v>0</v>
      </c>
      <c r="B1266" s="34" t="s">
        <v>1224</v>
      </c>
      <c r="C1266" s="132" t="s">
        <v>1707</v>
      </c>
      <c r="D1266" s="129" t="s">
        <v>2288</v>
      </c>
      <c r="E1266" s="50"/>
      <c r="F1266" s="130">
        <v>130</v>
      </c>
      <c r="G1266" s="130"/>
      <c r="H1266" s="62">
        <f>IF(F1266="","",IF(AND(G1266="Руб.",$J$10=1),F1266/#REF!,IF(G1266="Руб.",F1266,F1266*$J$12)))</f>
        <v>130</v>
      </c>
      <c r="I1266" s="131" t="s">
        <v>1361</v>
      </c>
      <c r="L1266" s="6"/>
      <c r="M1266" s="152"/>
      <c r="N1266" s="151"/>
      <c r="O1266" s="150"/>
      <c r="P1266" s="6"/>
      <c r="Q1266" s="152"/>
      <c r="R1266" s="6"/>
      <c r="S1266" s="150"/>
      <c r="T1266" s="6"/>
    </row>
    <row r="1267" spans="1:20" ht="11.25" customHeight="1" outlineLevel="2">
      <c r="A1267" s="128">
        <f t="shared" si="22"/>
        <v>0</v>
      </c>
      <c r="B1267" s="34" t="s">
        <v>1225</v>
      </c>
      <c r="C1267" s="132" t="s">
        <v>1708</v>
      </c>
      <c r="D1267" s="129" t="s">
        <v>2288</v>
      </c>
      <c r="E1267" s="50"/>
      <c r="F1267" s="130">
        <v>170</v>
      </c>
      <c r="G1267" s="130"/>
      <c r="H1267" s="62">
        <f>IF(F1267="","",IF(AND(G1267="Руб.",$J$10=1),F1267/#REF!,IF(G1267="Руб.",F1267,F1267*$J$12)))</f>
        <v>170</v>
      </c>
      <c r="I1267" s="131" t="s">
        <v>1361</v>
      </c>
      <c r="L1267" s="6"/>
      <c r="M1267" s="152"/>
      <c r="N1267" s="151"/>
      <c r="O1267" s="150"/>
      <c r="P1267" s="6"/>
      <c r="Q1267" s="152"/>
      <c r="R1267" s="6"/>
      <c r="S1267" s="150"/>
      <c r="T1267" s="6"/>
    </row>
    <row r="1268" spans="1:20" ht="11.25" customHeight="1" outlineLevel="2">
      <c r="A1268" s="128">
        <f t="shared" si="22"/>
        <v>0</v>
      </c>
      <c r="B1268" s="34" t="s">
        <v>1226</v>
      </c>
      <c r="C1268" s="132" t="s">
        <v>1709</v>
      </c>
      <c r="D1268" s="129" t="s">
        <v>2288</v>
      </c>
      <c r="E1268" s="50"/>
      <c r="F1268" s="130">
        <v>205</v>
      </c>
      <c r="G1268" s="130"/>
      <c r="H1268" s="62">
        <f>IF(F1268="","",IF(AND(G1268="Руб.",$J$10=1),F1268/#REF!,IF(G1268="Руб.",F1268,F1268*$J$12)))</f>
        <v>205</v>
      </c>
      <c r="I1268" s="131" t="s">
        <v>1361</v>
      </c>
      <c r="L1268" s="6"/>
      <c r="M1268" s="152"/>
      <c r="N1268" s="151"/>
      <c r="O1268" s="150"/>
      <c r="P1268" s="6"/>
      <c r="Q1268" s="152"/>
      <c r="R1268" s="6"/>
      <c r="S1268" s="150"/>
      <c r="T1268" s="6"/>
    </row>
    <row r="1269" spans="1:20" ht="11.25" customHeight="1" outlineLevel="2">
      <c r="A1269" s="128">
        <f t="shared" si="22"/>
        <v>0</v>
      </c>
      <c r="B1269" s="34" t="s">
        <v>1229</v>
      </c>
      <c r="C1269" s="132" t="s">
        <v>1710</v>
      </c>
      <c r="D1269" s="129" t="s">
        <v>2288</v>
      </c>
      <c r="E1269" s="50"/>
      <c r="F1269" s="130">
        <v>300</v>
      </c>
      <c r="G1269" s="130"/>
      <c r="H1269" s="62">
        <f>IF(F1269="","",IF(AND(G1269="Руб.",$J$10=1),F1269/#REF!,IF(G1269="Руб.",F1269,F1269*$J$12)))</f>
        <v>300</v>
      </c>
      <c r="I1269" s="131" t="s">
        <v>1361</v>
      </c>
      <c r="L1269" s="6"/>
      <c r="M1269" s="152"/>
      <c r="N1269" s="151"/>
      <c r="O1269" s="150"/>
      <c r="P1269" s="6"/>
      <c r="Q1269" s="152"/>
      <c r="R1269" s="6"/>
      <c r="S1269" s="150"/>
      <c r="T1269" s="6"/>
    </row>
    <row r="1270" spans="1:20" ht="11.25" customHeight="1" outlineLevel="2">
      <c r="A1270" s="128">
        <f t="shared" si="22"/>
        <v>0</v>
      </c>
      <c r="B1270" s="34" t="s">
        <v>1237</v>
      </c>
      <c r="C1270" s="132" t="s">
        <v>1318</v>
      </c>
      <c r="D1270" s="129" t="s">
        <v>2288</v>
      </c>
      <c r="E1270" s="50"/>
      <c r="F1270" s="130">
        <v>2750</v>
      </c>
      <c r="G1270" s="130"/>
      <c r="H1270" s="62">
        <f>IF(F1270="","",IF(AND(G1270="Руб.",$J$10=1),F1270/#REF!,IF(G1270="Руб.",F1270,F1270*$J$12)))</f>
        <v>2750</v>
      </c>
      <c r="I1270" s="131" t="s">
        <v>1361</v>
      </c>
      <c r="L1270" s="6"/>
      <c r="M1270" s="152"/>
      <c r="N1270" s="151"/>
      <c r="O1270" s="150"/>
      <c r="P1270" s="6"/>
      <c r="Q1270" s="152"/>
      <c r="R1270" s="6"/>
      <c r="S1270" s="150"/>
      <c r="T1270" s="6"/>
    </row>
    <row r="1271" spans="1:20" ht="11.25" customHeight="1" outlineLevel="2">
      <c r="A1271" s="128">
        <f t="shared" si="22"/>
        <v>0</v>
      </c>
      <c r="B1271" s="34" t="s">
        <v>1230</v>
      </c>
      <c r="C1271" s="132" t="s">
        <v>1319</v>
      </c>
      <c r="D1271" s="129" t="s">
        <v>2288</v>
      </c>
      <c r="E1271" s="50"/>
      <c r="F1271" s="130">
        <v>3850</v>
      </c>
      <c r="G1271" s="130"/>
      <c r="H1271" s="62">
        <f>IF(F1271="","",IF(AND(G1271="Руб.",$J$10=1),F1271/#REF!,IF(G1271="Руб.",F1271,F1271*$J$12)))</f>
        <v>3850</v>
      </c>
      <c r="I1271" s="131" t="s">
        <v>1361</v>
      </c>
      <c r="L1271" s="6"/>
      <c r="M1271" s="152"/>
      <c r="N1271" s="151"/>
      <c r="O1271" s="150"/>
      <c r="P1271" s="6"/>
      <c r="Q1271" s="152"/>
      <c r="R1271" s="6"/>
      <c r="S1271" s="150"/>
      <c r="T1271" s="6"/>
    </row>
    <row r="1272" spans="1:20" ht="11.25" customHeight="1" outlineLevel="2">
      <c r="A1272" s="128">
        <f t="shared" si="22"/>
        <v>0</v>
      </c>
      <c r="B1272" s="34" t="s">
        <v>1231</v>
      </c>
      <c r="C1272" s="132" t="s">
        <v>1320</v>
      </c>
      <c r="D1272" s="129" t="s">
        <v>2288</v>
      </c>
      <c r="E1272" s="50"/>
      <c r="F1272" s="130">
        <v>6820</v>
      </c>
      <c r="G1272" s="130"/>
      <c r="H1272" s="62">
        <f>IF(F1272="","",IF(AND(G1272="Руб.",$J$10=1),F1272/#REF!,IF(G1272="Руб.",F1272,F1272*$J$12)))</f>
        <v>6820</v>
      </c>
      <c r="I1272" s="131" t="s">
        <v>1361</v>
      </c>
      <c r="L1272" s="6"/>
      <c r="M1272" s="152"/>
      <c r="N1272" s="151"/>
      <c r="O1272" s="150"/>
      <c r="P1272" s="6"/>
      <c r="Q1272" s="152"/>
      <c r="R1272" s="6"/>
      <c r="S1272" s="150"/>
      <c r="T1272" s="6"/>
    </row>
    <row r="1273" spans="1:20" ht="11.25" customHeight="1" outlineLevel="2">
      <c r="A1273" s="128">
        <f t="shared" si="22"/>
        <v>0</v>
      </c>
      <c r="B1273" s="34" t="s">
        <v>1232</v>
      </c>
      <c r="C1273" s="132" t="s">
        <v>1591</v>
      </c>
      <c r="D1273" s="129" t="s">
        <v>2288</v>
      </c>
      <c r="E1273" s="50"/>
      <c r="F1273" s="130">
        <v>9680</v>
      </c>
      <c r="G1273" s="130"/>
      <c r="H1273" s="62">
        <f>IF(F1273="","",IF(AND(G1273="Руб.",$J$10=1),F1273/#REF!,IF(G1273="Руб.",F1273,F1273*$J$12)))</f>
        <v>9680</v>
      </c>
      <c r="I1273" s="131" t="s">
        <v>1361</v>
      </c>
      <c r="L1273" s="6"/>
      <c r="M1273" s="152"/>
      <c r="N1273" s="151"/>
      <c r="O1273" s="150"/>
      <c r="P1273" s="6"/>
      <c r="Q1273" s="152"/>
      <c r="R1273" s="6"/>
      <c r="S1273" s="150"/>
      <c r="T1273" s="6"/>
    </row>
    <row r="1274" spans="1:20" ht="11.25" customHeight="1" outlineLevel="2">
      <c r="A1274" s="128">
        <f t="shared" si="22"/>
        <v>0</v>
      </c>
      <c r="B1274" s="34" t="s">
        <v>1233</v>
      </c>
      <c r="C1274" s="132" t="s">
        <v>1592</v>
      </c>
      <c r="D1274" s="129" t="s">
        <v>2288</v>
      </c>
      <c r="E1274" s="50"/>
      <c r="F1274" s="130">
        <v>12430</v>
      </c>
      <c r="G1274" s="130"/>
      <c r="H1274" s="62">
        <f>IF(F1274="","",IF(AND(G1274="Руб.",$J$10=1),F1274/#REF!,IF(G1274="Руб.",F1274,F1274*$J$12)))</f>
        <v>12430</v>
      </c>
      <c r="I1274" s="131" t="s">
        <v>1361</v>
      </c>
      <c r="L1274" s="6"/>
      <c r="M1274" s="152"/>
      <c r="N1274" s="151"/>
      <c r="O1274" s="150"/>
      <c r="P1274" s="6"/>
      <c r="Q1274" s="152"/>
      <c r="R1274" s="6"/>
      <c r="S1274" s="150"/>
      <c r="T1274" s="6"/>
    </row>
    <row r="1275" spans="1:20" ht="11.25" customHeight="1" outlineLevel="2">
      <c r="A1275" s="128">
        <f t="shared" si="22"/>
        <v>0</v>
      </c>
      <c r="B1275" s="34" t="s">
        <v>1234</v>
      </c>
      <c r="C1275" s="132" t="s">
        <v>1593</v>
      </c>
      <c r="D1275" s="129" t="s">
        <v>2288</v>
      </c>
      <c r="E1275" s="50"/>
      <c r="F1275" s="130">
        <v>16830</v>
      </c>
      <c r="G1275" s="130"/>
      <c r="H1275" s="62">
        <f>IF(F1275="","",IF(AND(G1275="Руб.",$J$10=1),F1275/#REF!,IF(G1275="Руб.",F1275,F1275*$J$12)))</f>
        <v>16830</v>
      </c>
      <c r="I1275" s="131" t="s">
        <v>1361</v>
      </c>
      <c r="L1275" s="6"/>
      <c r="M1275" s="152"/>
      <c r="N1275" s="151"/>
      <c r="O1275" s="150"/>
      <c r="P1275" s="6"/>
      <c r="Q1275" s="152"/>
      <c r="R1275" s="6"/>
      <c r="S1275" s="150"/>
      <c r="T1275" s="6"/>
    </row>
    <row r="1276" spans="1:20" ht="11.25" customHeight="1" outlineLevel="2">
      <c r="A1276" s="128">
        <f t="shared" si="22"/>
        <v>0</v>
      </c>
      <c r="B1276" s="34" t="s">
        <v>1711</v>
      </c>
      <c r="C1276" s="132" t="s">
        <v>1594</v>
      </c>
      <c r="D1276" s="129" t="s">
        <v>2288</v>
      </c>
      <c r="E1276" s="50"/>
      <c r="F1276" s="130">
        <v>21835</v>
      </c>
      <c r="G1276" s="130"/>
      <c r="H1276" s="62">
        <f>IF(F1276="","",IF(AND(G1276="Руб.",$J$10=1),F1276/#REF!,IF(G1276="Руб.",F1276,F1276*$J$12)))</f>
        <v>21835</v>
      </c>
      <c r="I1276" s="131" t="s">
        <v>1361</v>
      </c>
      <c r="L1276" s="6"/>
      <c r="M1276" s="152"/>
      <c r="N1276" s="151"/>
      <c r="O1276" s="150"/>
      <c r="P1276" s="6"/>
      <c r="Q1276" s="152"/>
      <c r="R1276" s="6"/>
      <c r="S1276" s="150"/>
      <c r="T1276" s="6"/>
    </row>
    <row r="1277" spans="1:20" ht="11.25" customHeight="1" outlineLevel="2">
      <c r="A1277" s="128">
        <f t="shared" si="22"/>
        <v>0</v>
      </c>
      <c r="B1277" s="34" t="s">
        <v>1712</v>
      </c>
      <c r="C1277" s="132" t="s">
        <v>1595</v>
      </c>
      <c r="D1277" s="129" t="s">
        <v>2288</v>
      </c>
      <c r="E1277" s="50"/>
      <c r="F1277" s="130">
        <v>46255</v>
      </c>
      <c r="G1277" s="130"/>
      <c r="H1277" s="62">
        <f>IF(F1277="","",IF(AND(G1277="Руб.",$J$10=1),F1277/#REF!,IF(G1277="Руб.",F1277,F1277*$J$12)))</f>
        <v>46255</v>
      </c>
      <c r="I1277" s="131" t="s">
        <v>1361</v>
      </c>
      <c r="L1277" s="6"/>
      <c r="M1277" s="152"/>
      <c r="N1277" s="151"/>
      <c r="O1277" s="150"/>
      <c r="P1277" s="6"/>
      <c r="Q1277" s="152"/>
      <c r="R1277" s="6"/>
      <c r="S1277" s="150"/>
      <c r="T1277" s="6"/>
    </row>
    <row r="1278" spans="1:20" ht="11.25" customHeight="1" outlineLevel="2">
      <c r="A1278" s="128">
        <f t="shared" si="22"/>
        <v>0</v>
      </c>
      <c r="B1278" s="34" t="s">
        <v>1713</v>
      </c>
      <c r="C1278" s="132" t="s">
        <v>1596</v>
      </c>
      <c r="D1278" s="129" t="s">
        <v>2288</v>
      </c>
      <c r="E1278" s="50"/>
      <c r="F1278" s="130">
        <v>56859</v>
      </c>
      <c r="G1278" s="130"/>
      <c r="H1278" s="62">
        <f>IF(F1278="","",IF(AND(G1278="Руб.",$J$10=1),F1278/#REF!,IF(G1278="Руб.",F1278,F1278*$J$12)))</f>
        <v>56859</v>
      </c>
      <c r="I1278" s="131" t="s">
        <v>1361</v>
      </c>
      <c r="L1278" s="6"/>
      <c r="M1278" s="152"/>
      <c r="N1278" s="151"/>
      <c r="O1278" s="150"/>
      <c r="P1278" s="6"/>
      <c r="Q1278" s="152"/>
      <c r="R1278" s="6"/>
      <c r="S1278" s="150"/>
      <c r="T1278" s="6"/>
    </row>
    <row r="1279" spans="1:20" ht="11.25" customHeight="1" outlineLevel="2">
      <c r="A1279" s="128">
        <f t="shared" si="22"/>
        <v>0</v>
      </c>
      <c r="B1279" s="34" t="s">
        <v>1236</v>
      </c>
      <c r="C1279" s="132" t="s">
        <v>1597</v>
      </c>
      <c r="D1279" s="129" t="s">
        <v>2288</v>
      </c>
      <c r="E1279" s="50"/>
      <c r="F1279" s="130">
        <v>1560</v>
      </c>
      <c r="G1279" s="130"/>
      <c r="H1279" s="62">
        <f>IF(F1279="","",IF(AND(G1279="Руб.",$J$10=1),F1279/#REF!,IF(G1279="Руб.",F1279,F1279*$J$12)))</f>
        <v>1560</v>
      </c>
      <c r="I1279" s="131" t="s">
        <v>1361</v>
      </c>
      <c r="L1279" s="6"/>
      <c r="M1279" s="152"/>
      <c r="N1279" s="151"/>
      <c r="O1279" s="150"/>
      <c r="P1279" s="6"/>
      <c r="Q1279" s="152"/>
      <c r="R1279" s="6"/>
      <c r="S1279" s="150"/>
      <c r="T1279" s="6"/>
    </row>
    <row r="1280" spans="1:20" ht="11.25" customHeight="1" outlineLevel="2">
      <c r="A1280" s="128">
        <f t="shared" si="22"/>
        <v>0</v>
      </c>
      <c r="B1280" s="34" t="s">
        <v>1235</v>
      </c>
      <c r="C1280" s="132" t="s">
        <v>1598</v>
      </c>
      <c r="D1280" s="129" t="s">
        <v>2288</v>
      </c>
      <c r="E1280" s="50"/>
      <c r="F1280" s="130">
        <v>1716</v>
      </c>
      <c r="G1280" s="130"/>
      <c r="H1280" s="62">
        <f>IF(F1280="","",IF(AND(G1280="Руб.",$J$10=1),F1280/#REF!,IF(G1280="Руб.",F1280,F1280*$J$12)))</f>
        <v>1716</v>
      </c>
      <c r="I1280" s="131" t="s">
        <v>1361</v>
      </c>
      <c r="L1280" s="6"/>
      <c r="M1280" s="152"/>
      <c r="N1280" s="151"/>
      <c r="O1280" s="150"/>
      <c r="P1280" s="6"/>
      <c r="Q1280" s="152"/>
      <c r="R1280" s="6"/>
      <c r="S1280" s="150"/>
      <c r="T1280" s="6"/>
    </row>
    <row r="1281" spans="1:20" ht="11.25" customHeight="1" outlineLevel="1">
      <c r="A1281" s="128">
        <f t="shared" si="22"/>
        <v>0</v>
      </c>
      <c r="B1281" s="35"/>
      <c r="C1281" s="20" t="s">
        <v>2414</v>
      </c>
      <c r="D1281" s="65"/>
      <c r="E1281" s="22" t="str">
        <f>IF(SUM(E1282:E1284)=0,"",0)</f>
        <v/>
      </c>
      <c r="F1281" s="66" t="s">
        <v>2274</v>
      </c>
      <c r="G1281" s="66"/>
      <c r="H1281" s="62" t="str">
        <f>IF(F1281="","",IF(AND(G1281="Руб.",$J$10=1),F1281/#REF!,IF(G1281="Руб.",F1281,F1281*$J$12)))</f>
        <v/>
      </c>
      <c r="I1281" s="54"/>
      <c r="L1281" s="6"/>
      <c r="M1281" s="152"/>
      <c r="N1281" s="151"/>
      <c r="O1281" s="150"/>
      <c r="P1281" s="6"/>
      <c r="Q1281" s="152"/>
      <c r="R1281" s="6"/>
      <c r="S1281" s="150"/>
      <c r="T1281" s="6"/>
    </row>
    <row r="1282" spans="1:20" ht="11.25" customHeight="1" outlineLevel="2">
      <c r="A1282" s="63">
        <f t="shared" si="22"/>
        <v>0</v>
      </c>
      <c r="B1282" s="34" t="s">
        <v>1714</v>
      </c>
      <c r="C1282" s="61" t="s">
        <v>2415</v>
      </c>
      <c r="D1282" s="65" t="s">
        <v>2288</v>
      </c>
      <c r="E1282" s="53"/>
      <c r="F1282" s="66">
        <v>1600</v>
      </c>
      <c r="G1282" s="66"/>
      <c r="H1282" s="62">
        <f>IF(F1282="","",IF(AND(G1282="Руб.",$J$10=1),F1282/#REF!,IF(G1282="Руб.",F1282,F1282*$J$12)))</f>
        <v>1600</v>
      </c>
      <c r="I1282" s="54" t="s">
        <v>1361</v>
      </c>
      <c r="L1282" s="6"/>
      <c r="M1282" s="152"/>
      <c r="N1282" s="151"/>
      <c r="O1282" s="150"/>
      <c r="P1282" s="6"/>
      <c r="Q1282" s="152"/>
      <c r="R1282" s="6"/>
      <c r="S1282" s="150"/>
      <c r="T1282" s="6"/>
    </row>
    <row r="1283" spans="1:20" ht="11.25" customHeight="1" outlineLevel="2">
      <c r="A1283" s="63">
        <f t="shared" si="22"/>
        <v>0</v>
      </c>
      <c r="B1283" s="34" t="s">
        <v>1715</v>
      </c>
      <c r="C1283" s="61" t="s">
        <v>2416</v>
      </c>
      <c r="D1283" s="65" t="s">
        <v>2288</v>
      </c>
      <c r="E1283" s="53"/>
      <c r="F1283" s="66">
        <v>1800</v>
      </c>
      <c r="G1283" s="66"/>
      <c r="H1283" s="62">
        <f>IF(F1283="","",IF(AND(G1283="Руб.",$J$10=1),F1283/#REF!,IF(G1283="Руб.",F1283,F1283*$J$12)))</f>
        <v>1800</v>
      </c>
      <c r="I1283" s="54" t="s">
        <v>1361</v>
      </c>
      <c r="L1283" s="6"/>
      <c r="M1283" s="152"/>
      <c r="N1283" s="151"/>
      <c r="O1283" s="150"/>
      <c r="P1283" s="6"/>
      <c r="Q1283" s="152"/>
      <c r="R1283" s="6"/>
      <c r="S1283" s="150"/>
      <c r="T1283" s="6"/>
    </row>
    <row r="1284" spans="1:20" ht="11.25" customHeight="1" outlineLevel="2">
      <c r="A1284" s="63">
        <f t="shared" si="22"/>
        <v>0</v>
      </c>
      <c r="B1284" s="34" t="s">
        <v>1716</v>
      </c>
      <c r="C1284" s="61" t="s">
        <v>2417</v>
      </c>
      <c r="D1284" s="65" t="s">
        <v>2288</v>
      </c>
      <c r="E1284" s="53"/>
      <c r="F1284" s="66">
        <v>2000</v>
      </c>
      <c r="G1284" s="66"/>
      <c r="H1284" s="62">
        <f>IF(F1284="","",IF(AND(G1284="Руб.",$J$10=1),F1284/#REF!,IF(G1284="Руб.",F1284,F1284*$J$12)))</f>
        <v>2000</v>
      </c>
      <c r="I1284" s="54" t="s">
        <v>1361</v>
      </c>
      <c r="L1284" s="6"/>
      <c r="M1284" s="152"/>
      <c r="N1284" s="151"/>
      <c r="O1284" s="150"/>
      <c r="P1284" s="6"/>
      <c r="Q1284" s="152"/>
      <c r="R1284" s="6"/>
      <c r="S1284" s="150"/>
      <c r="T1284" s="6"/>
    </row>
    <row r="1285" spans="1:20" ht="12.75" outlineLevel="1">
      <c r="A1285" s="63">
        <f t="shared" si="22"/>
        <v>0</v>
      </c>
      <c r="B1285" s="67"/>
      <c r="C1285" s="26" t="s">
        <v>2209</v>
      </c>
      <c r="D1285" s="65"/>
      <c r="E1285" s="22" t="str">
        <f>IF(SUM(E1286:E1293)=0,"",0)</f>
        <v/>
      </c>
      <c r="F1285" s="66" t="s">
        <v>2274</v>
      </c>
      <c r="G1285" s="66"/>
      <c r="H1285" s="62" t="str">
        <f>IF(F1285="","",IF(AND(G1285="Руб.",$J$10=1),F1285/#REF!,IF(G1285="Руб.",F1285,F1285*$J$12)))</f>
        <v/>
      </c>
      <c r="I1285" s="54"/>
      <c r="L1285" s="6"/>
      <c r="M1285" s="152"/>
      <c r="N1285" s="151"/>
      <c r="O1285" s="150"/>
      <c r="P1285" s="6"/>
      <c r="Q1285" s="152"/>
      <c r="R1285" s="6"/>
      <c r="S1285" s="150"/>
      <c r="T1285" s="6"/>
    </row>
    <row r="1286" spans="1:20" ht="11.25" customHeight="1" outlineLevel="2">
      <c r="A1286" s="63">
        <f t="shared" si="22"/>
        <v>0</v>
      </c>
      <c r="B1286" s="67" t="s">
        <v>1717</v>
      </c>
      <c r="C1286" s="61" t="s">
        <v>1718</v>
      </c>
      <c r="D1286" s="65" t="s">
        <v>2288</v>
      </c>
      <c r="E1286" s="53"/>
      <c r="F1286" s="66">
        <v>12</v>
      </c>
      <c r="G1286" s="66"/>
      <c r="H1286" s="62">
        <f>IF(F1286="","",IF(AND(G1286="Руб.",$J$10=1),F1286/#REF!,IF(G1286="Руб.",F1286,F1286*$J$12)))</f>
        <v>12</v>
      </c>
      <c r="I1286" s="54" t="s">
        <v>1361</v>
      </c>
      <c r="L1286" s="6"/>
      <c r="M1286" s="152"/>
      <c r="N1286" s="151"/>
      <c r="O1286" s="150"/>
      <c r="P1286" s="6"/>
      <c r="Q1286" s="152"/>
      <c r="R1286" s="6"/>
      <c r="S1286" s="150"/>
      <c r="T1286" s="6"/>
    </row>
    <row r="1287" spans="1:20" ht="11.25" customHeight="1" outlineLevel="2">
      <c r="A1287" s="63">
        <f t="shared" si="22"/>
        <v>0</v>
      </c>
      <c r="B1287" s="67" t="s">
        <v>1719</v>
      </c>
      <c r="C1287" s="61" t="s">
        <v>1720</v>
      </c>
      <c r="D1287" s="65" t="s">
        <v>2288</v>
      </c>
      <c r="E1287" s="53"/>
      <c r="F1287" s="66">
        <v>7</v>
      </c>
      <c r="G1287" s="66"/>
      <c r="H1287" s="62">
        <f>IF(F1287="","",IF(AND(G1287="Руб.",$J$10=1),F1287/#REF!,IF(G1287="Руб.",F1287,F1287*$J$12)))</f>
        <v>7</v>
      </c>
      <c r="I1287" s="54" t="s">
        <v>1361</v>
      </c>
      <c r="L1287" s="6"/>
      <c r="M1287" s="152"/>
      <c r="N1287" s="151"/>
      <c r="O1287" s="150"/>
      <c r="P1287" s="6"/>
      <c r="Q1287" s="152"/>
      <c r="R1287" s="6"/>
      <c r="S1287" s="150"/>
      <c r="T1287" s="6"/>
    </row>
    <row r="1288" spans="1:20" ht="11.25" customHeight="1" outlineLevel="2">
      <c r="A1288" s="63">
        <f t="shared" si="22"/>
        <v>0</v>
      </c>
      <c r="B1288" s="67" t="s">
        <v>1721</v>
      </c>
      <c r="C1288" s="61" t="s">
        <v>1718</v>
      </c>
      <c r="D1288" s="65" t="s">
        <v>2288</v>
      </c>
      <c r="E1288" s="53"/>
      <c r="F1288" s="66">
        <v>12</v>
      </c>
      <c r="G1288" s="66"/>
      <c r="H1288" s="62">
        <f>IF(F1288="","",IF(AND(G1288="Руб.",$J$10=1),F1288/#REF!,IF(G1288="Руб.",F1288,F1288*$J$12)))</f>
        <v>12</v>
      </c>
      <c r="I1288" s="54" t="s">
        <v>1361</v>
      </c>
      <c r="L1288" s="6"/>
      <c r="M1288" s="152"/>
      <c r="N1288" s="151"/>
      <c r="O1288" s="150"/>
      <c r="P1288" s="6"/>
      <c r="Q1288" s="152"/>
      <c r="R1288" s="6"/>
      <c r="S1288" s="150"/>
      <c r="T1288" s="6"/>
    </row>
    <row r="1289" spans="1:20" ht="11.25" customHeight="1" outlineLevel="2">
      <c r="A1289" s="63">
        <f t="shared" si="22"/>
        <v>0</v>
      </c>
      <c r="B1289" s="67" t="s">
        <v>751</v>
      </c>
      <c r="C1289" s="61" t="s">
        <v>1718</v>
      </c>
      <c r="D1289" s="65" t="s">
        <v>2288</v>
      </c>
      <c r="E1289" s="53"/>
      <c r="F1289" s="66">
        <v>12</v>
      </c>
      <c r="G1289" s="66"/>
      <c r="H1289" s="62">
        <f>IF(F1289="","",IF(AND(G1289="Руб.",$J$10=1),F1289/#REF!,IF(G1289="Руб.",F1289,F1289*$J$12)))</f>
        <v>12</v>
      </c>
      <c r="I1289" s="54" t="s">
        <v>1361</v>
      </c>
      <c r="L1289" s="6"/>
      <c r="M1289" s="152"/>
      <c r="N1289" s="151"/>
      <c r="O1289" s="150"/>
      <c r="P1289" s="6"/>
      <c r="Q1289" s="152"/>
      <c r="R1289" s="6"/>
      <c r="S1289" s="150"/>
      <c r="T1289" s="6"/>
    </row>
    <row r="1290" spans="1:20" ht="11.25" customHeight="1" outlineLevel="2">
      <c r="A1290" s="63">
        <f t="shared" si="22"/>
        <v>0</v>
      </c>
      <c r="B1290" s="67" t="s">
        <v>752</v>
      </c>
      <c r="C1290" s="61" t="s">
        <v>753</v>
      </c>
      <c r="D1290" s="65" t="s">
        <v>2288</v>
      </c>
      <c r="E1290" s="53"/>
      <c r="F1290" s="66">
        <v>235</v>
      </c>
      <c r="G1290" s="66"/>
      <c r="H1290" s="62">
        <f>IF(F1290="","",IF(AND(G1290="Руб.",$J$10=1),F1290/#REF!,IF(G1290="Руб.",F1290,F1290*$J$12)))</f>
        <v>235</v>
      </c>
      <c r="I1290" s="54" t="s">
        <v>1361</v>
      </c>
      <c r="L1290" s="6"/>
      <c r="M1290" s="152"/>
      <c r="N1290" s="151"/>
      <c r="O1290" s="150"/>
      <c r="P1290" s="6"/>
      <c r="Q1290" s="152"/>
      <c r="R1290" s="6"/>
      <c r="S1290" s="150"/>
      <c r="T1290" s="6"/>
    </row>
    <row r="1291" spans="1:20" ht="11.25" customHeight="1" outlineLevel="2">
      <c r="A1291" s="63">
        <f t="shared" si="22"/>
        <v>0</v>
      </c>
      <c r="B1291" s="67" t="s">
        <v>754</v>
      </c>
      <c r="C1291" s="61" t="s">
        <v>755</v>
      </c>
      <c r="D1291" s="65" t="s">
        <v>2288</v>
      </c>
      <c r="E1291" s="53"/>
      <c r="F1291" s="66">
        <v>167</v>
      </c>
      <c r="G1291" s="66"/>
      <c r="H1291" s="62">
        <f>IF(F1291="","",IF(AND(G1291="Руб.",$J$10=1),F1291/#REF!,IF(G1291="Руб.",F1291,F1291*$J$12)))</f>
        <v>167</v>
      </c>
      <c r="I1291" s="54" t="s">
        <v>1361</v>
      </c>
      <c r="L1291" s="6"/>
      <c r="M1291" s="152"/>
      <c r="N1291" s="151"/>
      <c r="O1291" s="150"/>
      <c r="P1291" s="6"/>
      <c r="Q1291" s="152"/>
      <c r="R1291" s="6"/>
      <c r="S1291" s="150"/>
      <c r="T1291" s="6"/>
    </row>
    <row r="1292" spans="1:20" ht="22.5" customHeight="1" outlineLevel="2">
      <c r="A1292" s="63">
        <f t="shared" si="22"/>
        <v>0</v>
      </c>
      <c r="B1292" s="67" t="s">
        <v>756</v>
      </c>
      <c r="C1292" s="61" t="s">
        <v>757</v>
      </c>
      <c r="D1292" s="65" t="s">
        <v>2288</v>
      </c>
      <c r="E1292" s="53"/>
      <c r="F1292" s="66">
        <v>130</v>
      </c>
      <c r="G1292" s="66"/>
      <c r="H1292" s="62">
        <f>IF(F1292="","",IF(AND(G1292="Руб.",$J$10=1),F1292/#REF!,IF(G1292="Руб.",F1292,F1292*$J$12)))</f>
        <v>130</v>
      </c>
      <c r="I1292" s="54" t="s">
        <v>1361</v>
      </c>
      <c r="L1292" s="6"/>
      <c r="M1292" s="152"/>
      <c r="N1292" s="151"/>
      <c r="O1292" s="150"/>
      <c r="P1292" s="6"/>
      <c r="Q1292" s="152"/>
      <c r="R1292" s="6"/>
      <c r="S1292" s="150"/>
      <c r="T1292" s="6"/>
    </row>
    <row r="1293" spans="1:20" ht="22.5" customHeight="1" outlineLevel="2">
      <c r="A1293" s="63">
        <f t="shared" si="22"/>
        <v>0</v>
      </c>
      <c r="B1293" s="67" t="s">
        <v>758</v>
      </c>
      <c r="C1293" s="61" t="s">
        <v>4146</v>
      </c>
      <c r="D1293" s="65" t="s">
        <v>2288</v>
      </c>
      <c r="E1293" s="53"/>
      <c r="F1293" s="66">
        <v>130</v>
      </c>
      <c r="G1293" s="66"/>
      <c r="H1293" s="62">
        <f>IF(F1293="","",IF(AND(G1293="Руб.",$J$10=1),F1293/#REF!,IF(G1293="Руб.",F1293,F1293*$J$12)))</f>
        <v>130</v>
      </c>
      <c r="I1293" s="54" t="s">
        <v>1361</v>
      </c>
      <c r="L1293" s="6"/>
      <c r="M1293" s="152"/>
      <c r="N1293" s="151"/>
      <c r="O1293" s="150"/>
      <c r="P1293" s="6"/>
      <c r="Q1293" s="152"/>
      <c r="R1293" s="6"/>
      <c r="S1293" s="150"/>
      <c r="T1293" s="6"/>
    </row>
    <row r="1294" spans="1:20" s="41" customFormat="1" ht="12.75" outlineLevel="1">
      <c r="A1294" s="63">
        <f t="shared" si="22"/>
        <v>0</v>
      </c>
      <c r="B1294" s="70"/>
      <c r="C1294" s="114" t="s">
        <v>1183</v>
      </c>
      <c r="D1294" s="70"/>
      <c r="E1294" s="22" t="str">
        <f>IF(SUM(E1295:E1310)=0,"",0)</f>
        <v/>
      </c>
      <c r="F1294" s="70" t="s">
        <v>2274</v>
      </c>
      <c r="G1294" s="70"/>
      <c r="H1294" s="62" t="str">
        <f>IF(F1294="","",IF(AND(G1294="Руб.",$J$10=1),F1294/#REF!,IF(G1294="Руб.",F1294,F1294*$J$12)))</f>
        <v/>
      </c>
      <c r="I1294" s="71"/>
      <c r="L1294" s="6"/>
      <c r="M1294" s="152"/>
      <c r="N1294" s="151"/>
      <c r="O1294" s="150"/>
      <c r="P1294" s="6"/>
      <c r="Q1294" s="152"/>
      <c r="R1294" s="6"/>
      <c r="S1294" s="150"/>
      <c r="T1294" s="6"/>
    </row>
    <row r="1295" spans="1:20" s="41" customFormat="1" ht="12.75" outlineLevel="2">
      <c r="A1295" s="63">
        <f t="shared" si="22"/>
        <v>0</v>
      </c>
      <c r="B1295" s="70"/>
      <c r="C1295" s="115" t="s">
        <v>2467</v>
      </c>
      <c r="D1295" s="70"/>
      <c r="E1295" s="22" t="str">
        <f t="shared" ref="E1295:E1310" si="23">IF(SUM(E1296:E1303)=0,"",0)</f>
        <v/>
      </c>
      <c r="F1295" s="70" t="s">
        <v>2274</v>
      </c>
      <c r="G1295" s="70"/>
      <c r="H1295" s="62" t="str">
        <f>IF(F1295="","",IF(AND(G1295="Руб.",$J$10=1),F1295/#REF!,IF(G1295="Руб.",F1295,F1295*$J$12)))</f>
        <v/>
      </c>
      <c r="I1295" s="71"/>
      <c r="L1295" s="6"/>
      <c r="M1295" s="152"/>
      <c r="N1295" s="151"/>
      <c r="O1295" s="150"/>
      <c r="P1295" s="6"/>
      <c r="Q1295" s="152"/>
      <c r="R1295" s="6"/>
      <c r="S1295" s="150"/>
      <c r="T1295" s="6"/>
    </row>
    <row r="1296" spans="1:20" s="41" customFormat="1" ht="12.75" outlineLevel="2">
      <c r="A1296" s="63">
        <f t="shared" si="22"/>
        <v>0</v>
      </c>
      <c r="B1296" s="80" t="s">
        <v>2468</v>
      </c>
      <c r="C1296" s="116" t="s">
        <v>2469</v>
      </c>
      <c r="D1296" s="69" t="s">
        <v>2273</v>
      </c>
      <c r="E1296" s="22" t="str">
        <f t="shared" si="23"/>
        <v/>
      </c>
      <c r="F1296" s="69">
        <v>11.19</v>
      </c>
      <c r="G1296" s="69"/>
      <c r="H1296" s="62">
        <f>IF(F1296="","",IF(AND(G1296="Руб.",$J$10=1),F1296/#REF!,IF(G1296="Руб.",F1296,F1296*$J$12)))</f>
        <v>11.19</v>
      </c>
      <c r="I1296" s="71" t="s">
        <v>1362</v>
      </c>
      <c r="L1296" s="6"/>
      <c r="M1296" s="152"/>
      <c r="N1296" s="151"/>
      <c r="O1296" s="150"/>
      <c r="P1296" s="6"/>
      <c r="Q1296" s="152"/>
      <c r="R1296" s="6"/>
      <c r="S1296" s="150"/>
      <c r="T1296" s="6"/>
    </row>
    <row r="1297" spans="1:20" s="41" customFormat="1" ht="12.75" outlineLevel="2">
      <c r="A1297" s="63">
        <f t="shared" si="22"/>
        <v>0</v>
      </c>
      <c r="B1297" s="80" t="s">
        <v>2470</v>
      </c>
      <c r="C1297" s="116" t="s">
        <v>2471</v>
      </c>
      <c r="D1297" s="69" t="s">
        <v>2273</v>
      </c>
      <c r="E1297" s="22" t="str">
        <f t="shared" si="23"/>
        <v/>
      </c>
      <c r="F1297" s="69">
        <v>10.02</v>
      </c>
      <c r="G1297" s="69"/>
      <c r="H1297" s="62">
        <f>IF(F1297="","",IF(AND(G1297="Руб.",$J$10=1),F1297/#REF!,IF(G1297="Руб.",F1297,F1297*$J$12)))</f>
        <v>10.02</v>
      </c>
      <c r="I1297" s="71" t="s">
        <v>1362</v>
      </c>
      <c r="L1297" s="6"/>
      <c r="M1297" s="152"/>
      <c r="N1297" s="151"/>
      <c r="O1297" s="150"/>
      <c r="P1297" s="6"/>
      <c r="Q1297" s="152"/>
      <c r="R1297" s="6"/>
      <c r="S1297" s="150"/>
      <c r="T1297" s="6"/>
    </row>
    <row r="1298" spans="1:20" s="41" customFormat="1" ht="12.75" outlineLevel="2">
      <c r="A1298" s="63">
        <f t="shared" si="22"/>
        <v>0</v>
      </c>
      <c r="B1298" s="80" t="s">
        <v>2472</v>
      </c>
      <c r="C1298" s="116" t="s">
        <v>2473</v>
      </c>
      <c r="D1298" s="69" t="s">
        <v>2273</v>
      </c>
      <c r="E1298" s="22" t="str">
        <f t="shared" si="23"/>
        <v/>
      </c>
      <c r="F1298" s="69">
        <v>10</v>
      </c>
      <c r="G1298" s="69"/>
      <c r="H1298" s="62">
        <f>IF(F1298="","",IF(AND(G1298="Руб.",$J$10=1),F1298/#REF!,IF(G1298="Руб.",F1298,F1298*$J$12)))</f>
        <v>10</v>
      </c>
      <c r="I1298" s="71" t="s">
        <v>1362</v>
      </c>
      <c r="L1298" s="6"/>
      <c r="M1298" s="152"/>
      <c r="N1298" s="151"/>
      <c r="O1298" s="150"/>
      <c r="P1298" s="6"/>
      <c r="Q1298" s="152"/>
      <c r="R1298" s="6"/>
      <c r="S1298" s="150"/>
      <c r="T1298" s="6"/>
    </row>
    <row r="1299" spans="1:20" s="41" customFormat="1" ht="12.75" outlineLevel="2">
      <c r="A1299" s="63">
        <f t="shared" si="22"/>
        <v>0</v>
      </c>
      <c r="B1299" s="80" t="s">
        <v>2474</v>
      </c>
      <c r="C1299" s="116" t="s">
        <v>2475</v>
      </c>
      <c r="D1299" s="69" t="s">
        <v>2273</v>
      </c>
      <c r="E1299" s="22" t="str">
        <f t="shared" si="23"/>
        <v/>
      </c>
      <c r="F1299" s="69">
        <v>8</v>
      </c>
      <c r="G1299" s="69"/>
      <c r="H1299" s="62">
        <f>IF(F1299="","",IF(AND(G1299="Руб.",$J$10=1),F1299/#REF!,IF(G1299="Руб.",F1299,F1299*$J$12)))</f>
        <v>8</v>
      </c>
      <c r="I1299" s="71" t="s">
        <v>1362</v>
      </c>
      <c r="L1299" s="6"/>
      <c r="M1299" s="152"/>
      <c r="N1299" s="151"/>
      <c r="O1299" s="150"/>
      <c r="P1299" s="6"/>
      <c r="Q1299" s="152"/>
      <c r="R1299" s="6"/>
      <c r="S1299" s="150"/>
      <c r="T1299" s="6"/>
    </row>
    <row r="1300" spans="1:20" s="41" customFormat="1" ht="12.75" outlineLevel="2">
      <c r="A1300" s="63">
        <f t="shared" si="22"/>
        <v>0</v>
      </c>
      <c r="B1300" s="80" t="s">
        <v>2476</v>
      </c>
      <c r="C1300" s="116" t="s">
        <v>2477</v>
      </c>
      <c r="D1300" s="69" t="s">
        <v>2273</v>
      </c>
      <c r="E1300" s="22" t="str">
        <f t="shared" si="23"/>
        <v/>
      </c>
      <c r="F1300" s="69">
        <v>16</v>
      </c>
      <c r="G1300" s="69"/>
      <c r="H1300" s="62">
        <f>IF(F1300="","",IF(AND(G1300="Руб.",$J$10=1),F1300/#REF!,IF(G1300="Руб.",F1300,F1300*$J$12)))</f>
        <v>16</v>
      </c>
      <c r="I1300" s="71" t="s">
        <v>1362</v>
      </c>
      <c r="L1300" s="6"/>
      <c r="M1300" s="152"/>
      <c r="N1300" s="151"/>
      <c r="O1300" s="150"/>
      <c r="P1300" s="6"/>
      <c r="Q1300" s="152"/>
      <c r="R1300" s="6"/>
      <c r="S1300" s="150"/>
      <c r="T1300" s="6"/>
    </row>
    <row r="1301" spans="1:20" s="41" customFormat="1" ht="12.75" outlineLevel="2">
      <c r="A1301" s="63">
        <f t="shared" si="22"/>
        <v>0</v>
      </c>
      <c r="B1301" s="80" t="s">
        <v>2478</v>
      </c>
      <c r="C1301" s="116" t="s">
        <v>2479</v>
      </c>
      <c r="D1301" s="69" t="s">
        <v>2273</v>
      </c>
      <c r="E1301" s="22" t="str">
        <f t="shared" si="23"/>
        <v/>
      </c>
      <c r="F1301" s="69">
        <v>30</v>
      </c>
      <c r="G1301" s="69"/>
      <c r="H1301" s="62">
        <f>IF(F1301="","",IF(AND(G1301="Руб.",$J$10=1),F1301/#REF!,IF(G1301="Руб.",F1301,F1301*$J$12)))</f>
        <v>30</v>
      </c>
      <c r="I1301" s="71" t="s">
        <v>1362</v>
      </c>
      <c r="L1301" s="6"/>
      <c r="M1301" s="152"/>
      <c r="N1301" s="151"/>
      <c r="O1301" s="150"/>
      <c r="P1301" s="6"/>
      <c r="Q1301" s="152"/>
      <c r="R1301" s="6"/>
      <c r="S1301" s="150"/>
      <c r="T1301" s="6"/>
    </row>
    <row r="1302" spans="1:20" s="41" customFormat="1" ht="12.75" outlineLevel="2">
      <c r="A1302" s="63">
        <f t="shared" si="22"/>
        <v>0</v>
      </c>
      <c r="B1302" s="70"/>
      <c r="C1302" s="115" t="s">
        <v>1912</v>
      </c>
      <c r="D1302" s="70"/>
      <c r="E1302" s="22" t="str">
        <f t="shared" si="23"/>
        <v/>
      </c>
      <c r="F1302" s="70" t="s">
        <v>2274</v>
      </c>
      <c r="G1302" s="70"/>
      <c r="H1302" s="62" t="str">
        <f>IF(F1302="","",IF(AND(G1302="Руб.",$J$10=1),F1302/#REF!,IF(G1302="Руб.",F1302,F1302*$J$12)))</f>
        <v/>
      </c>
      <c r="I1302" s="71"/>
      <c r="L1302" s="6"/>
      <c r="M1302" s="152"/>
      <c r="N1302" s="151"/>
      <c r="O1302" s="150"/>
      <c r="P1302" s="6"/>
      <c r="Q1302" s="152"/>
      <c r="R1302" s="6"/>
      <c r="S1302" s="150"/>
      <c r="T1302" s="6"/>
    </row>
    <row r="1303" spans="1:20" s="41" customFormat="1" ht="12.75" outlineLevel="2">
      <c r="A1303" s="63">
        <f t="shared" ref="A1303:A1366" si="24">IF(E1303="",A1302,A1302+1)</f>
        <v>0</v>
      </c>
      <c r="B1303" s="69" t="s">
        <v>1913</v>
      </c>
      <c r="C1303" s="116" t="s">
        <v>1914</v>
      </c>
      <c r="D1303" s="69" t="s">
        <v>2273</v>
      </c>
      <c r="E1303" s="22" t="str">
        <f t="shared" si="23"/>
        <v/>
      </c>
      <c r="F1303" s="69">
        <v>7</v>
      </c>
      <c r="G1303" s="69"/>
      <c r="H1303" s="62">
        <f>IF(F1303="","",IF(AND(G1303="Руб.",$J$10=1),F1303/#REF!,IF(G1303="Руб.",F1303,F1303*$J$12)))</f>
        <v>7</v>
      </c>
      <c r="I1303" s="71" t="s">
        <v>1362</v>
      </c>
      <c r="L1303" s="6"/>
      <c r="M1303" s="152"/>
      <c r="N1303" s="151"/>
      <c r="O1303" s="150"/>
      <c r="P1303" s="6"/>
      <c r="Q1303" s="152"/>
      <c r="R1303" s="6"/>
      <c r="S1303" s="150"/>
      <c r="T1303" s="6"/>
    </row>
    <row r="1304" spans="1:20" s="41" customFormat="1" ht="12.75" outlineLevel="2">
      <c r="A1304" s="63">
        <f t="shared" si="24"/>
        <v>0</v>
      </c>
      <c r="B1304" s="69" t="s">
        <v>1915</v>
      </c>
      <c r="C1304" s="116" t="s">
        <v>1916</v>
      </c>
      <c r="D1304" s="69" t="s">
        <v>2273</v>
      </c>
      <c r="E1304" s="22" t="str">
        <f t="shared" si="23"/>
        <v/>
      </c>
      <c r="F1304" s="69">
        <v>10</v>
      </c>
      <c r="G1304" s="69"/>
      <c r="H1304" s="62">
        <f>IF(F1304="","",IF(AND(G1304="Руб.",$J$10=1),F1304/#REF!,IF(G1304="Руб.",F1304,F1304*$J$12)))</f>
        <v>10</v>
      </c>
      <c r="I1304" s="71" t="s">
        <v>1362</v>
      </c>
      <c r="L1304" s="6"/>
      <c r="M1304" s="152"/>
      <c r="N1304" s="151"/>
      <c r="O1304" s="150"/>
      <c r="P1304" s="6"/>
      <c r="Q1304" s="152"/>
      <c r="R1304" s="6"/>
      <c r="S1304" s="150"/>
      <c r="T1304" s="6"/>
    </row>
    <row r="1305" spans="1:20" s="41" customFormat="1" ht="12.75" outlineLevel="2">
      <c r="A1305" s="63">
        <f t="shared" si="24"/>
        <v>0</v>
      </c>
      <c r="B1305" s="69" t="s">
        <v>1917</v>
      </c>
      <c r="C1305" s="116" t="s">
        <v>1918</v>
      </c>
      <c r="D1305" s="69" t="s">
        <v>2273</v>
      </c>
      <c r="E1305" s="22" t="str">
        <f t="shared" si="23"/>
        <v/>
      </c>
      <c r="F1305" s="69">
        <v>45</v>
      </c>
      <c r="G1305" s="69"/>
      <c r="H1305" s="62">
        <f>IF(F1305="","",IF(AND(G1305="Руб.",$J$10=1),F1305/#REF!,IF(G1305="Руб.",F1305,F1305*$J$12)))</f>
        <v>45</v>
      </c>
      <c r="I1305" s="71" t="s">
        <v>1362</v>
      </c>
      <c r="L1305" s="6"/>
      <c r="M1305" s="152"/>
      <c r="N1305" s="151"/>
      <c r="O1305" s="150"/>
      <c r="P1305" s="6"/>
      <c r="Q1305" s="152"/>
      <c r="R1305" s="6"/>
      <c r="S1305" s="150"/>
      <c r="T1305" s="6"/>
    </row>
    <row r="1306" spans="1:20" s="41" customFormat="1" ht="12.75" outlineLevel="2">
      <c r="A1306" s="63">
        <f t="shared" si="24"/>
        <v>0</v>
      </c>
      <c r="B1306" s="69" t="s">
        <v>1919</v>
      </c>
      <c r="C1306" s="116" t="s">
        <v>1174</v>
      </c>
      <c r="D1306" s="69" t="s">
        <v>2273</v>
      </c>
      <c r="E1306" s="22" t="str">
        <f t="shared" si="23"/>
        <v/>
      </c>
      <c r="F1306" s="69">
        <v>52.1</v>
      </c>
      <c r="G1306" s="69"/>
      <c r="H1306" s="62">
        <f>IF(F1306="","",IF(AND(G1306="Руб.",$J$10=1),F1306/#REF!,IF(G1306="Руб.",F1306,F1306*$J$12)))</f>
        <v>52.1</v>
      </c>
      <c r="I1306" s="71" t="s">
        <v>1362</v>
      </c>
      <c r="L1306" s="6"/>
      <c r="M1306" s="152"/>
      <c r="N1306" s="151"/>
      <c r="O1306" s="150"/>
      <c r="P1306" s="6"/>
      <c r="Q1306" s="152"/>
      <c r="R1306" s="6"/>
      <c r="S1306" s="150"/>
      <c r="T1306" s="6"/>
    </row>
    <row r="1307" spans="1:20" s="41" customFormat="1" ht="12.75" outlineLevel="2">
      <c r="A1307" s="63">
        <f t="shared" si="24"/>
        <v>0</v>
      </c>
      <c r="B1307" s="69" t="s">
        <v>1175</v>
      </c>
      <c r="C1307" s="116" t="s">
        <v>1176</v>
      </c>
      <c r="D1307" s="69" t="s">
        <v>2273</v>
      </c>
      <c r="E1307" s="22" t="str">
        <f t="shared" si="23"/>
        <v/>
      </c>
      <c r="F1307" s="69">
        <v>64</v>
      </c>
      <c r="G1307" s="69"/>
      <c r="H1307" s="62">
        <f>IF(F1307="","",IF(AND(G1307="Руб.",$J$10=1),F1307/#REF!,IF(G1307="Руб.",F1307,F1307*$J$12)))</f>
        <v>64</v>
      </c>
      <c r="I1307" s="71" t="s">
        <v>1362</v>
      </c>
      <c r="L1307" s="6"/>
      <c r="M1307" s="152"/>
      <c r="N1307" s="151"/>
      <c r="O1307" s="150"/>
      <c r="P1307" s="6"/>
      <c r="Q1307" s="152"/>
      <c r="R1307" s="6"/>
      <c r="S1307" s="150"/>
      <c r="T1307" s="6"/>
    </row>
    <row r="1308" spans="1:20" s="41" customFormat="1" ht="12.75" outlineLevel="2">
      <c r="A1308" s="63">
        <f t="shared" si="24"/>
        <v>0</v>
      </c>
      <c r="B1308" s="69" t="s">
        <v>1177</v>
      </c>
      <c r="C1308" s="116" t="s">
        <v>1178</v>
      </c>
      <c r="D1308" s="69" t="s">
        <v>2273</v>
      </c>
      <c r="E1308" s="22" t="str">
        <f t="shared" si="23"/>
        <v/>
      </c>
      <c r="F1308" s="69">
        <v>70.14</v>
      </c>
      <c r="G1308" s="69"/>
      <c r="H1308" s="62">
        <f>IF(F1308="","",IF(AND(G1308="Руб.",$J$10=1),F1308/#REF!,IF(G1308="Руб.",F1308,F1308*$J$12)))</f>
        <v>70.14</v>
      </c>
      <c r="I1308" s="71" t="s">
        <v>1362</v>
      </c>
      <c r="L1308" s="6"/>
      <c r="M1308" s="152"/>
      <c r="N1308" s="151"/>
      <c r="O1308" s="150"/>
      <c r="P1308" s="6"/>
      <c r="Q1308" s="152"/>
      <c r="R1308" s="6"/>
      <c r="S1308" s="150"/>
      <c r="T1308" s="6"/>
    </row>
    <row r="1309" spans="1:20" s="41" customFormat="1" ht="12.75" outlineLevel="2">
      <c r="A1309" s="63">
        <f t="shared" si="24"/>
        <v>0</v>
      </c>
      <c r="B1309" s="69" t="s">
        <v>1179</v>
      </c>
      <c r="C1309" s="116" t="s">
        <v>1180</v>
      </c>
      <c r="D1309" s="69" t="s">
        <v>2273</v>
      </c>
      <c r="E1309" s="22" t="str">
        <f t="shared" si="23"/>
        <v/>
      </c>
      <c r="F1309" s="69">
        <v>70.14</v>
      </c>
      <c r="G1309" s="69"/>
      <c r="H1309" s="62">
        <f>IF(F1309="","",IF(AND(G1309="Руб.",$J$10=1),F1309/#REF!,IF(G1309="Руб.",F1309,F1309*$J$12)))</f>
        <v>70.14</v>
      </c>
      <c r="I1309" s="71" t="s">
        <v>1362</v>
      </c>
      <c r="L1309" s="6"/>
      <c r="M1309" s="152"/>
      <c r="N1309" s="151"/>
      <c r="O1309" s="150"/>
      <c r="P1309" s="6"/>
      <c r="Q1309" s="152"/>
      <c r="R1309" s="6"/>
      <c r="S1309" s="150"/>
      <c r="T1309" s="6"/>
    </row>
    <row r="1310" spans="1:20" s="41" customFormat="1" ht="12.75" outlineLevel="2">
      <c r="A1310" s="63">
        <f t="shared" si="24"/>
        <v>0</v>
      </c>
      <c r="B1310" s="69" t="s">
        <v>1181</v>
      </c>
      <c r="C1310" s="116" t="s">
        <v>1182</v>
      </c>
      <c r="D1310" s="69" t="s">
        <v>2273</v>
      </c>
      <c r="E1310" s="22" t="str">
        <f t="shared" si="23"/>
        <v/>
      </c>
      <c r="F1310" s="69">
        <v>70.14</v>
      </c>
      <c r="G1310" s="69"/>
      <c r="H1310" s="62">
        <f>IF(F1310="","",IF(AND(G1310="Руб.",$J$10=1),F1310/#REF!,IF(G1310="Руб.",F1310,F1310*$J$12)))</f>
        <v>70.14</v>
      </c>
      <c r="I1310" s="71" t="s">
        <v>1362</v>
      </c>
      <c r="L1310" s="6"/>
      <c r="M1310" s="152"/>
      <c r="N1310" s="151"/>
      <c r="O1310" s="150"/>
      <c r="P1310" s="6"/>
      <c r="Q1310" s="152"/>
      <c r="R1310" s="6"/>
      <c r="S1310" s="150"/>
      <c r="T1310" s="6"/>
    </row>
    <row r="1311" spans="1:20" ht="12.75">
      <c r="A1311" s="63">
        <f t="shared" si="24"/>
        <v>0</v>
      </c>
      <c r="B1311" s="67"/>
      <c r="C1311" s="18" t="s">
        <v>2685</v>
      </c>
      <c r="D1311" s="65"/>
      <c r="E1311" s="53"/>
      <c r="F1311" s="66" t="s">
        <v>2274</v>
      </c>
      <c r="G1311" s="66"/>
      <c r="H1311" s="62" t="str">
        <f>IF(F1311="","",IF(AND(G1311="Руб.",$J$10=1),F1311/#REF!,IF(G1311="Руб.",F1311,F1311*$J$12)))</f>
        <v/>
      </c>
      <c r="I1311" s="54"/>
      <c r="L1311" s="6"/>
      <c r="M1311" s="152"/>
      <c r="N1311" s="151"/>
      <c r="O1311" s="150"/>
      <c r="P1311" s="6"/>
      <c r="Q1311" s="152"/>
      <c r="R1311" s="6"/>
      <c r="S1311" s="150"/>
      <c r="T1311" s="6"/>
    </row>
    <row r="1312" spans="1:20" ht="11.25" customHeight="1" outlineLevel="1">
      <c r="A1312" s="63">
        <f t="shared" si="24"/>
        <v>0</v>
      </c>
      <c r="B1312" s="67"/>
      <c r="C1312" s="23" t="s">
        <v>4440</v>
      </c>
      <c r="D1312" s="65"/>
      <c r="E1312" s="22" t="str">
        <f>IF(SUM(E1313:E1375)=0,"",0)</f>
        <v/>
      </c>
      <c r="F1312" s="66" t="s">
        <v>2274</v>
      </c>
      <c r="G1312" s="66"/>
      <c r="H1312" s="62" t="str">
        <f>IF(F1312="","",IF(AND(G1312="Руб.",$J$10=1),F1312/#REF!,IF(G1312="Руб.",F1312,F1312*$J$12)))</f>
        <v/>
      </c>
      <c r="I1312" s="54"/>
      <c r="L1312" s="6"/>
      <c r="M1312" s="152"/>
      <c r="N1312" s="151"/>
      <c r="O1312" s="150"/>
      <c r="P1312" s="6"/>
      <c r="Q1312" s="152"/>
      <c r="R1312" s="6"/>
      <c r="S1312" s="150"/>
      <c r="T1312" s="6"/>
    </row>
    <row r="1313" spans="1:20" ht="12.75" customHeight="1" outlineLevel="2">
      <c r="A1313" s="63">
        <f t="shared" si="24"/>
        <v>0</v>
      </c>
      <c r="B1313" s="81"/>
      <c r="C1313" s="82" t="s">
        <v>2686</v>
      </c>
      <c r="D1313" s="65"/>
      <c r="E1313" s="53"/>
      <c r="F1313" s="66" t="s">
        <v>2274</v>
      </c>
      <c r="G1313" s="66"/>
      <c r="H1313" s="62" t="str">
        <f>IF(F1313="","",IF(AND(G1313="Руб.",$J$10=1),F1313/#REF!,IF(G1313="Руб.",F1313,F1313*$J$12)))</f>
        <v/>
      </c>
      <c r="I1313" s="54" t="s">
        <v>1362</v>
      </c>
      <c r="L1313" s="6"/>
      <c r="M1313" s="152"/>
      <c r="N1313" s="151"/>
      <c r="O1313" s="150"/>
      <c r="P1313" s="6"/>
      <c r="Q1313" s="152"/>
      <c r="R1313" s="6"/>
      <c r="S1313" s="150"/>
      <c r="T1313" s="6"/>
    </row>
    <row r="1314" spans="1:20" ht="12" customHeight="1" outlineLevel="2">
      <c r="A1314" s="63">
        <f t="shared" si="24"/>
        <v>0</v>
      </c>
      <c r="B1314" s="72"/>
      <c r="C1314" s="64" t="s">
        <v>2687</v>
      </c>
      <c r="D1314" s="65" t="s">
        <v>2288</v>
      </c>
      <c r="E1314" s="53"/>
      <c r="F1314" s="66">
        <v>3.96</v>
      </c>
      <c r="G1314" s="66"/>
      <c r="H1314" s="62">
        <f>IF(F1314="","",IF(AND(G1314="Руб.",$J$10=1),F1314/#REF!,IF(G1314="Руб.",F1314,F1314*$J$12)))</f>
        <v>3.96</v>
      </c>
      <c r="I1314" s="54" t="s">
        <v>1362</v>
      </c>
      <c r="L1314" s="6"/>
      <c r="M1314" s="152"/>
      <c r="N1314" s="151"/>
      <c r="O1314" s="150"/>
      <c r="P1314" s="6"/>
      <c r="Q1314" s="152"/>
      <c r="R1314" s="6"/>
      <c r="S1314" s="150"/>
      <c r="T1314" s="6"/>
    </row>
    <row r="1315" spans="1:20" ht="12" customHeight="1" outlineLevel="2">
      <c r="A1315" s="63">
        <f t="shared" si="24"/>
        <v>0</v>
      </c>
      <c r="B1315" s="72"/>
      <c r="C1315" s="64" t="s">
        <v>2688</v>
      </c>
      <c r="D1315" s="65" t="s">
        <v>2288</v>
      </c>
      <c r="E1315" s="53"/>
      <c r="F1315" s="66">
        <v>30.060000000000002</v>
      </c>
      <c r="G1315" s="66"/>
      <c r="H1315" s="62">
        <f>IF(F1315="","",IF(AND(G1315="Руб.",$J$10=1),F1315/#REF!,IF(G1315="Руб.",F1315,F1315*$J$12)))</f>
        <v>30.060000000000002</v>
      </c>
      <c r="I1315" s="54" t="s">
        <v>1362</v>
      </c>
      <c r="L1315" s="6"/>
      <c r="M1315" s="152"/>
      <c r="N1315" s="151"/>
      <c r="O1315" s="150"/>
      <c r="P1315" s="6"/>
      <c r="Q1315" s="152"/>
      <c r="R1315" s="6"/>
      <c r="S1315" s="150"/>
      <c r="T1315" s="6"/>
    </row>
    <row r="1316" spans="1:20" ht="12" customHeight="1" outlineLevel="2">
      <c r="A1316" s="63">
        <f t="shared" si="24"/>
        <v>0</v>
      </c>
      <c r="B1316" s="72"/>
      <c r="C1316" s="64" t="s">
        <v>928</v>
      </c>
      <c r="D1316" s="65" t="s">
        <v>2288</v>
      </c>
      <c r="E1316" s="53"/>
      <c r="F1316" s="66">
        <v>3.3299999999999996</v>
      </c>
      <c r="G1316" s="66"/>
      <c r="H1316" s="62">
        <f>IF(F1316="","",IF(AND(G1316="Руб.",$J$10=1),F1316/#REF!,IF(G1316="Руб.",F1316,F1316*$J$12)))</f>
        <v>3.3299999999999996</v>
      </c>
      <c r="I1316" s="54" t="s">
        <v>1362</v>
      </c>
      <c r="L1316" s="6"/>
      <c r="M1316" s="152"/>
      <c r="N1316" s="151"/>
      <c r="O1316" s="150"/>
      <c r="P1316" s="6"/>
      <c r="Q1316" s="152"/>
      <c r="R1316" s="6"/>
      <c r="S1316" s="150"/>
      <c r="T1316" s="6"/>
    </row>
    <row r="1317" spans="1:20" ht="12" customHeight="1" outlineLevel="2">
      <c r="A1317" s="63">
        <f t="shared" si="24"/>
        <v>0</v>
      </c>
      <c r="B1317" s="72"/>
      <c r="C1317" s="64" t="s">
        <v>140</v>
      </c>
      <c r="D1317" s="65" t="s">
        <v>2288</v>
      </c>
      <c r="E1317" s="53"/>
      <c r="F1317" s="66">
        <v>30.5</v>
      </c>
      <c r="G1317" s="66"/>
      <c r="H1317" s="62">
        <f>IF(F1317="","",IF(AND(G1317="Руб.",$J$10=1),F1317/#REF!,IF(G1317="Руб.",F1317,F1317*$J$12)))</f>
        <v>30.5</v>
      </c>
      <c r="I1317" s="54" t="s">
        <v>1362</v>
      </c>
      <c r="L1317" s="6"/>
      <c r="M1317" s="152"/>
      <c r="N1317" s="151"/>
      <c r="O1317" s="150"/>
      <c r="P1317" s="6"/>
      <c r="Q1317" s="152"/>
      <c r="R1317" s="6"/>
      <c r="S1317" s="150"/>
      <c r="T1317" s="6"/>
    </row>
    <row r="1318" spans="1:20" ht="12" customHeight="1" outlineLevel="2">
      <c r="A1318" s="63">
        <f t="shared" si="24"/>
        <v>0</v>
      </c>
      <c r="B1318" s="72"/>
      <c r="C1318" s="64" t="s">
        <v>141</v>
      </c>
      <c r="D1318" s="65" t="s">
        <v>2288</v>
      </c>
      <c r="E1318" s="53"/>
      <c r="F1318" s="66">
        <v>98</v>
      </c>
      <c r="G1318" s="66"/>
      <c r="H1318" s="62">
        <f>IF(F1318="","",IF(AND(G1318="Руб.",$J$10=1),F1318/#REF!,IF(G1318="Руб.",F1318,F1318*$J$12)))</f>
        <v>98</v>
      </c>
      <c r="I1318" s="54" t="s">
        <v>1362</v>
      </c>
      <c r="L1318" s="6"/>
      <c r="M1318" s="152"/>
      <c r="N1318" s="151"/>
      <c r="O1318" s="150"/>
      <c r="P1318" s="6"/>
      <c r="Q1318" s="152"/>
      <c r="R1318" s="6"/>
      <c r="S1318" s="150"/>
      <c r="T1318" s="6"/>
    </row>
    <row r="1319" spans="1:20" ht="12" customHeight="1" outlineLevel="2">
      <c r="A1319" s="63">
        <f t="shared" si="24"/>
        <v>0</v>
      </c>
      <c r="B1319" s="72"/>
      <c r="C1319" s="64" t="s">
        <v>142</v>
      </c>
      <c r="D1319" s="65" t="s">
        <v>2288</v>
      </c>
      <c r="E1319" s="53"/>
      <c r="F1319" s="66">
        <v>114.68</v>
      </c>
      <c r="G1319" s="66"/>
      <c r="H1319" s="62">
        <f>IF(F1319="","",IF(AND(G1319="Руб.",$J$10=1),F1319/#REF!,IF(G1319="Руб.",F1319,F1319*$J$12)))</f>
        <v>114.68</v>
      </c>
      <c r="I1319" s="54" t="s">
        <v>1362</v>
      </c>
      <c r="L1319" s="6"/>
      <c r="M1319" s="152"/>
      <c r="N1319" s="151"/>
      <c r="O1319" s="150"/>
      <c r="P1319" s="6"/>
      <c r="Q1319" s="152"/>
      <c r="R1319" s="6"/>
      <c r="S1319" s="150"/>
      <c r="T1319" s="6"/>
    </row>
    <row r="1320" spans="1:20" ht="12.75" customHeight="1" outlineLevel="2">
      <c r="A1320" s="63">
        <f t="shared" si="24"/>
        <v>0</v>
      </c>
      <c r="B1320" s="81"/>
      <c r="C1320" s="82" t="s">
        <v>143</v>
      </c>
      <c r="D1320" s="65"/>
      <c r="E1320" s="53"/>
      <c r="F1320" s="66" t="s">
        <v>2274</v>
      </c>
      <c r="G1320" s="66"/>
      <c r="H1320" s="62" t="str">
        <f>IF(F1320="","",IF(AND(G1320="Руб.",$J$10=1),F1320/#REF!,IF(G1320="Руб.",F1320,F1320*$J$12)))</f>
        <v/>
      </c>
      <c r="I1320" s="54" t="s">
        <v>1362</v>
      </c>
      <c r="L1320" s="6"/>
      <c r="M1320" s="152"/>
      <c r="N1320" s="151"/>
      <c r="O1320" s="150"/>
      <c r="P1320" s="6"/>
      <c r="Q1320" s="152"/>
      <c r="R1320" s="6"/>
      <c r="S1320" s="150"/>
      <c r="T1320" s="6"/>
    </row>
    <row r="1321" spans="1:20" ht="12.75" customHeight="1" outlineLevel="2">
      <c r="A1321" s="63">
        <f t="shared" si="24"/>
        <v>0</v>
      </c>
      <c r="B1321" s="81"/>
      <c r="C1321" s="82" t="s">
        <v>144</v>
      </c>
      <c r="D1321" s="65"/>
      <c r="E1321" s="53"/>
      <c r="F1321" s="66" t="s">
        <v>2274</v>
      </c>
      <c r="G1321" s="66"/>
      <c r="H1321" s="62" t="str">
        <f>IF(F1321="","",IF(AND(G1321="Руб.",$J$10=1),F1321/#REF!,IF(G1321="Руб.",F1321,F1321*$J$12)))</f>
        <v/>
      </c>
      <c r="I1321" s="54" t="s">
        <v>1362</v>
      </c>
      <c r="L1321" s="6"/>
      <c r="M1321" s="152"/>
      <c r="N1321" s="151"/>
      <c r="O1321" s="150"/>
      <c r="P1321" s="6"/>
      <c r="Q1321" s="152"/>
      <c r="R1321" s="6"/>
      <c r="S1321" s="150"/>
      <c r="T1321" s="6"/>
    </row>
    <row r="1322" spans="1:20" ht="12" customHeight="1" outlineLevel="2">
      <c r="A1322" s="63">
        <f t="shared" si="24"/>
        <v>0</v>
      </c>
      <c r="B1322" s="72"/>
      <c r="C1322" s="64" t="s">
        <v>145</v>
      </c>
      <c r="D1322" s="65" t="s">
        <v>2288</v>
      </c>
      <c r="E1322" s="53"/>
      <c r="F1322" s="66">
        <v>22</v>
      </c>
      <c r="G1322" s="66"/>
      <c r="H1322" s="62">
        <f>IF(F1322="","",IF(AND(G1322="Руб.",$J$10=1),F1322/#REF!,IF(G1322="Руб.",F1322,F1322*$J$12)))</f>
        <v>22</v>
      </c>
      <c r="I1322" s="54" t="s">
        <v>1362</v>
      </c>
      <c r="L1322" s="6"/>
      <c r="M1322" s="152"/>
      <c r="N1322" s="151"/>
      <c r="O1322" s="150"/>
      <c r="P1322" s="6"/>
      <c r="Q1322" s="152"/>
      <c r="R1322" s="6"/>
      <c r="S1322" s="150"/>
      <c r="T1322" s="6"/>
    </row>
    <row r="1323" spans="1:20" ht="12" customHeight="1" outlineLevel="2">
      <c r="A1323" s="63">
        <f t="shared" si="24"/>
        <v>0</v>
      </c>
      <c r="B1323" s="72"/>
      <c r="C1323" s="64" t="s">
        <v>146</v>
      </c>
      <c r="D1323" s="65" t="s">
        <v>2288</v>
      </c>
      <c r="E1323" s="53"/>
      <c r="F1323" s="66">
        <v>35</v>
      </c>
      <c r="G1323" s="66"/>
      <c r="H1323" s="62">
        <f>IF(F1323="","",IF(AND(G1323="Руб.",$J$10=1),F1323/#REF!,IF(G1323="Руб.",F1323,F1323*$J$12)))</f>
        <v>35</v>
      </c>
      <c r="I1323" s="54" t="s">
        <v>1362</v>
      </c>
      <c r="L1323" s="6"/>
      <c r="M1323" s="152"/>
      <c r="N1323" s="151"/>
      <c r="O1323" s="150"/>
      <c r="P1323" s="6"/>
      <c r="Q1323" s="152"/>
      <c r="R1323" s="6"/>
      <c r="S1323" s="150"/>
      <c r="T1323" s="6"/>
    </row>
    <row r="1324" spans="1:20" ht="12" customHeight="1" outlineLevel="2">
      <c r="A1324" s="63">
        <f t="shared" si="24"/>
        <v>0</v>
      </c>
      <c r="B1324" s="72"/>
      <c r="C1324" s="64" t="s">
        <v>147</v>
      </c>
      <c r="D1324" s="65" t="s">
        <v>2288</v>
      </c>
      <c r="E1324" s="53"/>
      <c r="F1324" s="66">
        <v>99.8</v>
      </c>
      <c r="G1324" s="66"/>
      <c r="H1324" s="62">
        <f>IF(F1324="","",IF(AND(G1324="Руб.",$J$10=1),F1324/#REF!,IF(G1324="Руб.",F1324,F1324*$J$12)))</f>
        <v>99.8</v>
      </c>
      <c r="I1324" s="54" t="s">
        <v>1362</v>
      </c>
      <c r="L1324" s="6"/>
      <c r="M1324" s="152"/>
      <c r="N1324" s="151"/>
      <c r="O1324" s="150"/>
      <c r="P1324" s="6"/>
      <c r="Q1324" s="152"/>
      <c r="R1324" s="6"/>
      <c r="S1324" s="150"/>
      <c r="T1324" s="6"/>
    </row>
    <row r="1325" spans="1:20" ht="12.75" customHeight="1" outlineLevel="2">
      <c r="A1325" s="63">
        <f t="shared" si="24"/>
        <v>0</v>
      </c>
      <c r="B1325" s="81"/>
      <c r="C1325" s="82" t="s">
        <v>148</v>
      </c>
      <c r="D1325" s="65" t="s">
        <v>2288</v>
      </c>
      <c r="E1325" s="53"/>
      <c r="F1325" s="66" t="s">
        <v>2274</v>
      </c>
      <c r="G1325" s="66"/>
      <c r="H1325" s="62" t="str">
        <f>IF(F1325="","",IF(AND(G1325="Руб.",$J$10=1),F1325/#REF!,IF(G1325="Руб.",F1325,F1325*$J$12)))</f>
        <v/>
      </c>
      <c r="I1325" s="54" t="s">
        <v>1362</v>
      </c>
      <c r="L1325" s="6"/>
      <c r="M1325" s="152"/>
      <c r="N1325" s="151"/>
      <c r="O1325" s="150"/>
      <c r="P1325" s="6"/>
      <c r="Q1325" s="152"/>
      <c r="R1325" s="6"/>
      <c r="S1325" s="150"/>
      <c r="T1325" s="6"/>
    </row>
    <row r="1326" spans="1:20" ht="12" customHeight="1" outlineLevel="2">
      <c r="A1326" s="63">
        <f t="shared" si="24"/>
        <v>0</v>
      </c>
      <c r="B1326" s="72"/>
      <c r="C1326" s="64" t="s">
        <v>149</v>
      </c>
      <c r="D1326" s="65" t="s">
        <v>2288</v>
      </c>
      <c r="E1326" s="53"/>
      <c r="F1326" s="66">
        <v>270.2</v>
      </c>
      <c r="G1326" s="66"/>
      <c r="H1326" s="62">
        <f>IF(F1326="","",IF(AND(G1326="Руб.",$J$10=1),F1326/#REF!,IF(G1326="Руб.",F1326,F1326*$J$12)))</f>
        <v>270.2</v>
      </c>
      <c r="I1326" s="54" t="s">
        <v>1362</v>
      </c>
      <c r="L1326" s="6"/>
      <c r="M1326" s="152"/>
      <c r="N1326" s="151"/>
      <c r="O1326" s="150"/>
      <c r="P1326" s="6"/>
      <c r="Q1326" s="152"/>
      <c r="R1326" s="6"/>
      <c r="S1326" s="150"/>
      <c r="T1326" s="6"/>
    </row>
    <row r="1327" spans="1:20" ht="12" customHeight="1" outlineLevel="2">
      <c r="A1327" s="63">
        <f t="shared" si="24"/>
        <v>0</v>
      </c>
      <c r="B1327" s="72"/>
      <c r="C1327" s="64" t="s">
        <v>150</v>
      </c>
      <c r="D1327" s="65" t="s">
        <v>2288</v>
      </c>
      <c r="E1327" s="53"/>
      <c r="F1327" s="66">
        <v>75.5</v>
      </c>
      <c r="G1327" s="66"/>
      <c r="H1327" s="62">
        <f>IF(F1327="","",IF(AND(G1327="Руб.",$J$10=1),F1327/#REF!,IF(G1327="Руб.",F1327,F1327*$J$12)))</f>
        <v>75.5</v>
      </c>
      <c r="I1327" s="54" t="s">
        <v>1362</v>
      </c>
      <c r="L1327" s="6"/>
      <c r="M1327" s="152"/>
      <c r="N1327" s="151"/>
      <c r="O1327" s="150"/>
      <c r="P1327" s="6"/>
      <c r="Q1327" s="152"/>
      <c r="R1327" s="6"/>
      <c r="S1327" s="150"/>
      <c r="T1327" s="6"/>
    </row>
    <row r="1328" spans="1:20" ht="12" customHeight="1" outlineLevel="2">
      <c r="A1328" s="63">
        <f t="shared" si="24"/>
        <v>0</v>
      </c>
      <c r="B1328" s="72"/>
      <c r="C1328" s="64" t="s">
        <v>151</v>
      </c>
      <c r="D1328" s="65" t="s">
        <v>2288</v>
      </c>
      <c r="E1328" s="53"/>
      <c r="F1328" s="66">
        <v>17.100000000000001</v>
      </c>
      <c r="G1328" s="66"/>
      <c r="H1328" s="62">
        <f>IF(F1328="","",IF(AND(G1328="Руб.",$J$10=1),F1328/#REF!,IF(G1328="Руб.",F1328,F1328*$J$12)))</f>
        <v>17.100000000000001</v>
      </c>
      <c r="I1328" s="54" t="s">
        <v>1362</v>
      </c>
      <c r="L1328" s="6"/>
      <c r="M1328" s="152"/>
      <c r="N1328" s="151"/>
      <c r="O1328" s="150"/>
      <c r="P1328" s="6"/>
      <c r="Q1328" s="152"/>
      <c r="R1328" s="6"/>
      <c r="S1328" s="150"/>
      <c r="T1328" s="6"/>
    </row>
    <row r="1329" spans="1:20" ht="12" customHeight="1" outlineLevel="2">
      <c r="A1329" s="63">
        <f t="shared" si="24"/>
        <v>0</v>
      </c>
      <c r="B1329" s="72"/>
      <c r="C1329" s="64" t="s">
        <v>152</v>
      </c>
      <c r="D1329" s="65" t="s">
        <v>2288</v>
      </c>
      <c r="E1329" s="53"/>
      <c r="F1329" s="66">
        <v>57.62</v>
      </c>
      <c r="G1329" s="66"/>
      <c r="H1329" s="62">
        <f>IF(F1329="","",IF(AND(G1329="Руб.",$J$10=1),F1329/#REF!,IF(G1329="Руб.",F1329,F1329*$J$12)))</f>
        <v>57.62</v>
      </c>
      <c r="I1329" s="54" t="s">
        <v>1362</v>
      </c>
      <c r="L1329" s="6"/>
      <c r="M1329" s="152"/>
      <c r="N1329" s="151"/>
      <c r="O1329" s="150"/>
      <c r="P1329" s="6"/>
      <c r="Q1329" s="152"/>
      <c r="R1329" s="6"/>
      <c r="S1329" s="150"/>
      <c r="T1329" s="6"/>
    </row>
    <row r="1330" spans="1:20" ht="12" customHeight="1" outlineLevel="2">
      <c r="A1330" s="63">
        <f t="shared" si="24"/>
        <v>0</v>
      </c>
      <c r="B1330" s="72"/>
      <c r="C1330" s="64" t="s">
        <v>153</v>
      </c>
      <c r="D1330" s="65" t="s">
        <v>2288</v>
      </c>
      <c r="E1330" s="53"/>
      <c r="F1330" s="66">
        <v>20.9</v>
      </c>
      <c r="G1330" s="66"/>
      <c r="H1330" s="62">
        <f>IF(F1330="","",IF(AND(G1330="Руб.",$J$10=1),F1330/#REF!,IF(G1330="Руб.",F1330,F1330*$J$12)))</f>
        <v>20.9</v>
      </c>
      <c r="I1330" s="54" t="s">
        <v>1362</v>
      </c>
      <c r="L1330" s="6"/>
      <c r="M1330" s="152"/>
      <c r="N1330" s="151"/>
      <c r="O1330" s="150"/>
      <c r="P1330" s="6"/>
      <c r="Q1330" s="152"/>
      <c r="R1330" s="6"/>
      <c r="S1330" s="150"/>
      <c r="T1330" s="6"/>
    </row>
    <row r="1331" spans="1:20" ht="12" customHeight="1" outlineLevel="2">
      <c r="A1331" s="63">
        <f t="shared" si="24"/>
        <v>0</v>
      </c>
      <c r="B1331" s="72"/>
      <c r="C1331" s="64" t="s">
        <v>154</v>
      </c>
      <c r="D1331" s="65" t="s">
        <v>2288</v>
      </c>
      <c r="E1331" s="53"/>
      <c r="F1331" s="66">
        <v>19.899999999999999</v>
      </c>
      <c r="G1331" s="66"/>
      <c r="H1331" s="62">
        <f>IF(F1331="","",IF(AND(G1331="Руб.",$J$10=1),F1331/#REF!,IF(G1331="Руб.",F1331,F1331*$J$12)))</f>
        <v>19.899999999999999</v>
      </c>
      <c r="I1331" s="54" t="s">
        <v>1362</v>
      </c>
      <c r="L1331" s="6"/>
      <c r="M1331" s="152"/>
      <c r="N1331" s="151"/>
      <c r="O1331" s="150"/>
      <c r="P1331" s="6"/>
      <c r="Q1331" s="152"/>
      <c r="R1331" s="6"/>
      <c r="S1331" s="150"/>
      <c r="T1331" s="6"/>
    </row>
    <row r="1332" spans="1:20" ht="12" customHeight="1" outlineLevel="2">
      <c r="A1332" s="63">
        <f t="shared" si="24"/>
        <v>0</v>
      </c>
      <c r="B1332" s="72"/>
      <c r="C1332" s="64" t="s">
        <v>155</v>
      </c>
      <c r="D1332" s="65" t="s">
        <v>2288</v>
      </c>
      <c r="E1332" s="53"/>
      <c r="F1332" s="66">
        <v>321.3</v>
      </c>
      <c r="G1332" s="66"/>
      <c r="H1332" s="62">
        <f>IF(F1332="","",IF(AND(G1332="Руб.",$J$10=1),F1332/#REF!,IF(G1332="Руб.",F1332,F1332*$J$12)))</f>
        <v>321.3</v>
      </c>
      <c r="I1332" s="54" t="s">
        <v>1362</v>
      </c>
      <c r="L1332" s="6"/>
      <c r="M1332" s="152"/>
      <c r="N1332" s="151"/>
      <c r="O1332" s="150"/>
      <c r="P1332" s="6"/>
      <c r="Q1332" s="152"/>
      <c r="R1332" s="6"/>
      <c r="S1332" s="150"/>
      <c r="T1332" s="6"/>
    </row>
    <row r="1333" spans="1:20" ht="12" customHeight="1" outlineLevel="2">
      <c r="A1333" s="63">
        <f t="shared" si="24"/>
        <v>0</v>
      </c>
      <c r="B1333" s="72"/>
      <c r="C1333" s="64" t="s">
        <v>156</v>
      </c>
      <c r="D1333" s="65" t="s">
        <v>2288</v>
      </c>
      <c r="E1333" s="53"/>
      <c r="F1333" s="66">
        <v>75.5</v>
      </c>
      <c r="G1333" s="66"/>
      <c r="H1333" s="62">
        <f>IF(F1333="","",IF(AND(G1333="Руб.",$J$10=1),F1333/#REF!,IF(G1333="Руб.",F1333,F1333*$J$12)))</f>
        <v>75.5</v>
      </c>
      <c r="I1333" s="54" t="s">
        <v>1362</v>
      </c>
      <c r="L1333" s="6"/>
      <c r="M1333" s="152"/>
      <c r="N1333" s="151"/>
      <c r="O1333" s="150"/>
      <c r="P1333" s="6"/>
      <c r="Q1333" s="152"/>
      <c r="R1333" s="6"/>
      <c r="S1333" s="150"/>
      <c r="T1333" s="6"/>
    </row>
    <row r="1334" spans="1:20" ht="12" customHeight="1" outlineLevel="2">
      <c r="A1334" s="63">
        <f t="shared" si="24"/>
        <v>0</v>
      </c>
      <c r="B1334" s="72"/>
      <c r="C1334" s="64" t="s">
        <v>157</v>
      </c>
      <c r="D1334" s="65" t="s">
        <v>2288</v>
      </c>
      <c r="E1334" s="53"/>
      <c r="F1334" s="66">
        <v>298.7</v>
      </c>
      <c r="G1334" s="66"/>
      <c r="H1334" s="62">
        <f>IF(F1334="","",IF(AND(G1334="Руб.",$J$10=1),F1334/#REF!,IF(G1334="Руб.",F1334,F1334*$J$12)))</f>
        <v>298.7</v>
      </c>
      <c r="I1334" s="54" t="s">
        <v>1362</v>
      </c>
      <c r="L1334" s="6"/>
      <c r="M1334" s="152"/>
      <c r="N1334" s="151"/>
      <c r="O1334" s="150"/>
      <c r="P1334" s="6"/>
      <c r="Q1334" s="152"/>
      <c r="R1334" s="6"/>
      <c r="S1334" s="150"/>
      <c r="T1334" s="6"/>
    </row>
    <row r="1335" spans="1:20" ht="12" customHeight="1" outlineLevel="2">
      <c r="A1335" s="63">
        <f t="shared" si="24"/>
        <v>0</v>
      </c>
      <c r="B1335" s="72"/>
      <c r="C1335" s="64" t="s">
        <v>158</v>
      </c>
      <c r="D1335" s="65" t="s">
        <v>2288</v>
      </c>
      <c r="E1335" s="53"/>
      <c r="F1335" s="66">
        <v>196.08</v>
      </c>
      <c r="G1335" s="66"/>
      <c r="H1335" s="62">
        <f>IF(F1335="","",IF(AND(G1335="Руб.",$J$10=1),F1335/#REF!,IF(G1335="Руб.",F1335,F1335*$J$12)))</f>
        <v>196.08</v>
      </c>
      <c r="I1335" s="54" t="s">
        <v>1362</v>
      </c>
      <c r="L1335" s="6"/>
      <c r="M1335" s="152"/>
      <c r="N1335" s="151"/>
      <c r="O1335" s="150"/>
      <c r="P1335" s="6"/>
      <c r="Q1335" s="152"/>
      <c r="R1335" s="6"/>
      <c r="S1335" s="150"/>
      <c r="T1335" s="6"/>
    </row>
    <row r="1336" spans="1:20" ht="12.75" customHeight="1" outlineLevel="2">
      <c r="A1336" s="63">
        <f t="shared" si="24"/>
        <v>0</v>
      </c>
      <c r="B1336" s="81"/>
      <c r="C1336" s="82" t="s">
        <v>159</v>
      </c>
      <c r="D1336" s="65" t="s">
        <v>2288</v>
      </c>
      <c r="E1336" s="53"/>
      <c r="F1336" s="66" t="s">
        <v>2274</v>
      </c>
      <c r="G1336" s="66"/>
      <c r="H1336" s="62" t="str">
        <f>IF(F1336="","",IF(AND(G1336="Руб.",$J$10=1),F1336/#REF!,IF(G1336="Руб.",F1336,F1336*$J$12)))</f>
        <v/>
      </c>
      <c r="I1336" s="54" t="s">
        <v>1362</v>
      </c>
      <c r="L1336" s="6"/>
      <c r="M1336" s="152"/>
      <c r="N1336" s="151"/>
      <c r="O1336" s="150"/>
      <c r="P1336" s="6"/>
      <c r="Q1336" s="152"/>
      <c r="R1336" s="6"/>
      <c r="S1336" s="150"/>
      <c r="T1336" s="6"/>
    </row>
    <row r="1337" spans="1:20" ht="12" customHeight="1" outlineLevel="2">
      <c r="A1337" s="63">
        <f t="shared" si="24"/>
        <v>0</v>
      </c>
      <c r="B1337" s="72"/>
      <c r="C1337" s="64" t="s">
        <v>160</v>
      </c>
      <c r="D1337" s="65" t="s">
        <v>2288</v>
      </c>
      <c r="E1337" s="53"/>
      <c r="F1337" s="66">
        <v>110</v>
      </c>
      <c r="G1337" s="66"/>
      <c r="H1337" s="62">
        <f>IF(F1337="","",IF(AND(G1337="Руб.",$J$10=1),F1337/#REF!,IF(G1337="Руб.",F1337,F1337*$J$12)))</f>
        <v>110</v>
      </c>
      <c r="I1337" s="54" t="s">
        <v>1362</v>
      </c>
      <c r="L1337" s="6"/>
      <c r="M1337" s="152"/>
      <c r="N1337" s="151"/>
      <c r="O1337" s="150"/>
      <c r="P1337" s="6"/>
      <c r="Q1337" s="152"/>
      <c r="R1337" s="6"/>
      <c r="S1337" s="150"/>
      <c r="T1337" s="6"/>
    </row>
    <row r="1338" spans="1:20" ht="12" customHeight="1" outlineLevel="2">
      <c r="A1338" s="63">
        <f t="shared" si="24"/>
        <v>0</v>
      </c>
      <c r="B1338" s="72"/>
      <c r="C1338" s="64" t="s">
        <v>161</v>
      </c>
      <c r="D1338" s="65" t="s">
        <v>2288</v>
      </c>
      <c r="E1338" s="53"/>
      <c r="F1338" s="66">
        <v>35.4</v>
      </c>
      <c r="G1338" s="66"/>
      <c r="H1338" s="62">
        <f>IF(F1338="","",IF(AND(G1338="Руб.",$J$10=1),F1338/#REF!,IF(G1338="Руб.",F1338,F1338*$J$12)))</f>
        <v>35.4</v>
      </c>
      <c r="I1338" s="54" t="s">
        <v>1362</v>
      </c>
      <c r="L1338" s="6"/>
      <c r="M1338" s="152"/>
      <c r="N1338" s="151"/>
      <c r="O1338" s="150"/>
      <c r="P1338" s="6"/>
      <c r="Q1338" s="152"/>
      <c r="R1338" s="6"/>
      <c r="S1338" s="150"/>
      <c r="T1338" s="6"/>
    </row>
    <row r="1339" spans="1:20" ht="12" customHeight="1" outlineLevel="2">
      <c r="A1339" s="63">
        <f t="shared" si="24"/>
        <v>0</v>
      </c>
      <c r="B1339" s="72"/>
      <c r="C1339" s="64" t="s">
        <v>162</v>
      </c>
      <c r="D1339" s="65" t="s">
        <v>2288</v>
      </c>
      <c r="E1339" s="53"/>
      <c r="F1339" s="66">
        <v>133.91999999999999</v>
      </c>
      <c r="G1339" s="66"/>
      <c r="H1339" s="62">
        <f>IF(F1339="","",IF(AND(G1339="Руб.",$J$10=1),F1339/#REF!,IF(G1339="Руб.",F1339,F1339*$J$12)))</f>
        <v>133.91999999999999</v>
      </c>
      <c r="I1339" s="54" t="s">
        <v>1362</v>
      </c>
      <c r="L1339" s="6"/>
      <c r="M1339" s="152"/>
      <c r="N1339" s="151"/>
      <c r="O1339" s="150"/>
      <c r="P1339" s="6"/>
      <c r="Q1339" s="152"/>
      <c r="R1339" s="6"/>
      <c r="S1339" s="150"/>
      <c r="T1339" s="6"/>
    </row>
    <row r="1340" spans="1:20" ht="12" customHeight="1" outlineLevel="2">
      <c r="A1340" s="63">
        <f t="shared" si="24"/>
        <v>0</v>
      </c>
      <c r="B1340" s="72"/>
      <c r="C1340" s="64" t="s">
        <v>163</v>
      </c>
      <c r="D1340" s="65" t="s">
        <v>2288</v>
      </c>
      <c r="E1340" s="53"/>
      <c r="F1340" s="66">
        <v>34.5</v>
      </c>
      <c r="G1340" s="66"/>
      <c r="H1340" s="62">
        <f>IF(F1340="","",IF(AND(G1340="Руб.",$J$10=1),F1340/#REF!,IF(G1340="Руб.",F1340,F1340*$J$12)))</f>
        <v>34.5</v>
      </c>
      <c r="I1340" s="54" t="s">
        <v>1362</v>
      </c>
      <c r="L1340" s="6"/>
      <c r="M1340" s="152"/>
      <c r="N1340" s="151"/>
      <c r="O1340" s="150"/>
      <c r="P1340" s="6"/>
      <c r="Q1340" s="152"/>
      <c r="R1340" s="6"/>
      <c r="S1340" s="150"/>
      <c r="T1340" s="6"/>
    </row>
    <row r="1341" spans="1:20" ht="12" customHeight="1" outlineLevel="2">
      <c r="A1341" s="63">
        <f t="shared" si="24"/>
        <v>0</v>
      </c>
      <c r="B1341" s="72"/>
      <c r="C1341" s="64" t="s">
        <v>164</v>
      </c>
      <c r="D1341" s="65" t="s">
        <v>2288</v>
      </c>
      <c r="E1341" s="53"/>
      <c r="F1341" s="66">
        <v>133.04</v>
      </c>
      <c r="G1341" s="66"/>
      <c r="H1341" s="62">
        <f>IF(F1341="","",IF(AND(G1341="Руб.",$J$10=1),F1341/#REF!,IF(G1341="Руб.",F1341,F1341*$J$12)))</f>
        <v>133.04</v>
      </c>
      <c r="I1341" s="54" t="s">
        <v>1362</v>
      </c>
      <c r="L1341" s="6"/>
      <c r="M1341" s="152"/>
      <c r="N1341" s="151"/>
      <c r="O1341" s="150"/>
      <c r="P1341" s="6"/>
      <c r="Q1341" s="152"/>
      <c r="R1341" s="6"/>
      <c r="S1341" s="150"/>
      <c r="T1341" s="6"/>
    </row>
    <row r="1342" spans="1:20" ht="12.75" customHeight="1" outlineLevel="2">
      <c r="A1342" s="63">
        <f t="shared" si="24"/>
        <v>0</v>
      </c>
      <c r="B1342" s="81"/>
      <c r="C1342" s="82" t="s">
        <v>165</v>
      </c>
      <c r="D1342" s="65" t="s">
        <v>2288</v>
      </c>
      <c r="E1342" s="53"/>
      <c r="F1342" s="66" t="s">
        <v>2274</v>
      </c>
      <c r="G1342" s="66"/>
      <c r="H1342" s="62" t="str">
        <f>IF(F1342="","",IF(AND(G1342="Руб.",$J$10=1),F1342/#REF!,IF(G1342="Руб.",F1342,F1342*$J$12)))</f>
        <v/>
      </c>
      <c r="I1342" s="54" t="s">
        <v>1362</v>
      </c>
      <c r="L1342" s="6"/>
      <c r="M1342" s="152"/>
      <c r="N1342" s="151"/>
      <c r="O1342" s="150"/>
      <c r="P1342" s="6"/>
      <c r="Q1342" s="152"/>
      <c r="R1342" s="6"/>
      <c r="S1342" s="150"/>
      <c r="T1342" s="6"/>
    </row>
    <row r="1343" spans="1:20" ht="12" customHeight="1" outlineLevel="2">
      <c r="A1343" s="63">
        <f t="shared" si="24"/>
        <v>0</v>
      </c>
      <c r="B1343" s="72"/>
      <c r="C1343" s="64" t="s">
        <v>1001</v>
      </c>
      <c r="D1343" s="65" t="s">
        <v>2288</v>
      </c>
      <c r="E1343" s="53"/>
      <c r="F1343" s="66">
        <v>139.76</v>
      </c>
      <c r="G1343" s="66"/>
      <c r="H1343" s="62">
        <f>IF(F1343="","",IF(AND(G1343="Руб.",$J$10=1),F1343/#REF!,IF(G1343="Руб.",F1343,F1343*$J$12)))</f>
        <v>139.76</v>
      </c>
      <c r="I1343" s="54" t="s">
        <v>1362</v>
      </c>
      <c r="L1343" s="6"/>
      <c r="M1343" s="152"/>
      <c r="N1343" s="151"/>
      <c r="O1343" s="150"/>
      <c r="P1343" s="6"/>
      <c r="Q1343" s="152"/>
      <c r="R1343" s="6"/>
      <c r="S1343" s="150"/>
      <c r="T1343" s="6"/>
    </row>
    <row r="1344" spans="1:20" ht="12" customHeight="1" outlineLevel="2">
      <c r="A1344" s="63">
        <f t="shared" si="24"/>
        <v>0</v>
      </c>
      <c r="B1344" s="72"/>
      <c r="C1344" s="64" t="s">
        <v>2715</v>
      </c>
      <c r="D1344" s="65" t="s">
        <v>2288</v>
      </c>
      <c r="E1344" s="53"/>
      <c r="F1344" s="66">
        <v>110.60000000000001</v>
      </c>
      <c r="G1344" s="66"/>
      <c r="H1344" s="62">
        <f>IF(F1344="","",IF(AND(G1344="Руб.",$J$10=1),F1344/#REF!,IF(G1344="Руб.",F1344,F1344*$J$12)))</f>
        <v>110.60000000000001</v>
      </c>
      <c r="I1344" s="54" t="s">
        <v>1362</v>
      </c>
      <c r="L1344" s="6"/>
      <c r="M1344" s="152"/>
      <c r="N1344" s="151"/>
      <c r="O1344" s="150"/>
      <c r="P1344" s="6"/>
      <c r="Q1344" s="152"/>
      <c r="R1344" s="6"/>
      <c r="S1344" s="150"/>
      <c r="T1344" s="6"/>
    </row>
    <row r="1345" spans="1:20" ht="12.75" customHeight="1" outlineLevel="2">
      <c r="A1345" s="63">
        <f t="shared" si="24"/>
        <v>0</v>
      </c>
      <c r="B1345" s="81"/>
      <c r="C1345" s="82" t="s">
        <v>2716</v>
      </c>
      <c r="D1345" s="65" t="s">
        <v>2288</v>
      </c>
      <c r="E1345" s="53"/>
      <c r="F1345" s="66" t="s">
        <v>2274</v>
      </c>
      <c r="G1345" s="66"/>
      <c r="H1345" s="62" t="str">
        <f>IF(F1345="","",IF(AND(G1345="Руб.",$J$10=1),F1345/#REF!,IF(G1345="Руб.",F1345,F1345*$J$12)))</f>
        <v/>
      </c>
      <c r="I1345" s="54" t="s">
        <v>1362</v>
      </c>
      <c r="L1345" s="6"/>
      <c r="M1345" s="152"/>
      <c r="N1345" s="151"/>
      <c r="O1345" s="150"/>
      <c r="P1345" s="6"/>
      <c r="Q1345" s="152"/>
      <c r="R1345" s="6"/>
      <c r="S1345" s="150"/>
      <c r="T1345" s="6"/>
    </row>
    <row r="1346" spans="1:20" ht="12.75" customHeight="1" outlineLevel="2">
      <c r="A1346" s="63">
        <f t="shared" si="24"/>
        <v>0</v>
      </c>
      <c r="B1346" s="81"/>
      <c r="C1346" s="82" t="s">
        <v>2717</v>
      </c>
      <c r="D1346" s="65" t="s">
        <v>2288</v>
      </c>
      <c r="E1346" s="53"/>
      <c r="F1346" s="66" t="s">
        <v>2274</v>
      </c>
      <c r="G1346" s="66"/>
      <c r="H1346" s="62" t="str">
        <f>IF(F1346="","",IF(AND(G1346="Руб.",$J$10=1),F1346/#REF!,IF(G1346="Руб.",F1346,F1346*$J$12)))</f>
        <v/>
      </c>
      <c r="I1346" s="54" t="s">
        <v>1362</v>
      </c>
      <c r="L1346" s="6"/>
      <c r="M1346" s="152"/>
      <c r="N1346" s="151"/>
      <c r="O1346" s="150"/>
      <c r="P1346" s="6"/>
      <c r="Q1346" s="152"/>
      <c r="R1346" s="6"/>
      <c r="S1346" s="150"/>
      <c r="T1346" s="6"/>
    </row>
    <row r="1347" spans="1:20" ht="12" customHeight="1" outlineLevel="2">
      <c r="A1347" s="63">
        <f t="shared" si="24"/>
        <v>0</v>
      </c>
      <c r="B1347" s="72"/>
      <c r="C1347" s="64" t="s">
        <v>2718</v>
      </c>
      <c r="D1347" s="65" t="s">
        <v>2288</v>
      </c>
      <c r="E1347" s="53"/>
      <c r="F1347" s="66">
        <v>97.5</v>
      </c>
      <c r="G1347" s="66"/>
      <c r="H1347" s="62">
        <f>IF(F1347="","",IF(AND(G1347="Руб.",$J$10=1),F1347/#REF!,IF(G1347="Руб.",F1347,F1347*$J$12)))</f>
        <v>97.5</v>
      </c>
      <c r="I1347" s="54" t="s">
        <v>1362</v>
      </c>
      <c r="L1347" s="6"/>
      <c r="M1347" s="152"/>
      <c r="N1347" s="151"/>
      <c r="O1347" s="150"/>
      <c r="P1347" s="6"/>
      <c r="Q1347" s="152"/>
      <c r="R1347" s="6"/>
      <c r="S1347" s="150"/>
      <c r="T1347" s="6"/>
    </row>
    <row r="1348" spans="1:20" ht="12" customHeight="1" outlineLevel="2">
      <c r="A1348" s="63">
        <f t="shared" si="24"/>
        <v>0</v>
      </c>
      <c r="B1348" s="72"/>
      <c r="C1348" s="64" t="s">
        <v>2754</v>
      </c>
      <c r="D1348" s="65" t="s">
        <v>2288</v>
      </c>
      <c r="E1348" s="53"/>
      <c r="F1348" s="66">
        <v>10.7</v>
      </c>
      <c r="G1348" s="66"/>
      <c r="H1348" s="62">
        <f>IF(F1348="","",IF(AND(G1348="Руб.",$J$10=1),F1348/#REF!,IF(G1348="Руб.",F1348,F1348*$J$12)))</f>
        <v>10.7</v>
      </c>
      <c r="I1348" s="54" t="s">
        <v>1362</v>
      </c>
      <c r="L1348" s="6"/>
      <c r="M1348" s="152"/>
      <c r="N1348" s="151"/>
      <c r="O1348" s="150"/>
      <c r="P1348" s="6"/>
      <c r="Q1348" s="152"/>
      <c r="R1348" s="6"/>
      <c r="S1348" s="150"/>
      <c r="T1348" s="6"/>
    </row>
    <row r="1349" spans="1:20" ht="12" customHeight="1" outlineLevel="2">
      <c r="A1349" s="63">
        <f t="shared" si="24"/>
        <v>0</v>
      </c>
      <c r="B1349" s="72"/>
      <c r="C1349" s="64" t="s">
        <v>4495</v>
      </c>
      <c r="D1349" s="65" t="s">
        <v>2288</v>
      </c>
      <c r="E1349" s="53"/>
      <c r="F1349" s="66">
        <v>28.5</v>
      </c>
      <c r="G1349" s="66"/>
      <c r="H1349" s="62">
        <f>IF(F1349="","",IF(AND(G1349="Руб.",$J$10=1),F1349/#REF!,IF(G1349="Руб.",F1349,F1349*$J$12)))</f>
        <v>28.5</v>
      </c>
      <c r="I1349" s="54" t="s">
        <v>1362</v>
      </c>
      <c r="L1349" s="6"/>
      <c r="M1349" s="152"/>
      <c r="N1349" s="151"/>
      <c r="O1349" s="150"/>
      <c r="P1349" s="6"/>
      <c r="Q1349" s="152"/>
      <c r="R1349" s="6"/>
      <c r="S1349" s="150"/>
      <c r="T1349" s="6"/>
    </row>
    <row r="1350" spans="1:20" ht="12" customHeight="1" outlineLevel="2">
      <c r="A1350" s="63">
        <f t="shared" si="24"/>
        <v>0</v>
      </c>
      <c r="B1350" s="72"/>
      <c r="C1350" s="64" t="s">
        <v>4496</v>
      </c>
      <c r="D1350" s="65" t="s">
        <v>2288</v>
      </c>
      <c r="E1350" s="53"/>
      <c r="F1350" s="66">
        <v>56.1</v>
      </c>
      <c r="G1350" s="66"/>
      <c r="H1350" s="62">
        <f>IF(F1350="","",IF(AND(G1350="Руб.",$J$10=1),F1350/#REF!,IF(G1350="Руб.",F1350,F1350*$J$12)))</f>
        <v>56.1</v>
      </c>
      <c r="I1350" s="54" t="s">
        <v>1362</v>
      </c>
      <c r="L1350" s="6"/>
      <c r="M1350" s="152"/>
      <c r="N1350" s="151"/>
      <c r="O1350" s="150"/>
      <c r="P1350" s="6"/>
      <c r="Q1350" s="152"/>
      <c r="R1350" s="6"/>
      <c r="S1350" s="150"/>
      <c r="T1350" s="6"/>
    </row>
    <row r="1351" spans="1:20" ht="12" customHeight="1" outlineLevel="2">
      <c r="A1351" s="63">
        <f t="shared" si="24"/>
        <v>0</v>
      </c>
      <c r="B1351" s="72"/>
      <c r="C1351" s="64" t="s">
        <v>4497</v>
      </c>
      <c r="D1351" s="65" t="s">
        <v>2288</v>
      </c>
      <c r="E1351" s="53"/>
      <c r="F1351" s="66">
        <v>146.69999999999999</v>
      </c>
      <c r="G1351" s="66"/>
      <c r="H1351" s="62">
        <f>IF(F1351="","",IF(AND(G1351="Руб.",$J$10=1),F1351/#REF!,IF(G1351="Руб.",F1351,F1351*$J$12)))</f>
        <v>146.69999999999999</v>
      </c>
      <c r="I1351" s="54" t="s">
        <v>1362</v>
      </c>
      <c r="L1351" s="6"/>
      <c r="M1351" s="152"/>
      <c r="N1351" s="151"/>
      <c r="O1351" s="150"/>
      <c r="P1351" s="6"/>
      <c r="Q1351" s="152"/>
      <c r="R1351" s="6"/>
      <c r="S1351" s="150"/>
      <c r="T1351" s="6"/>
    </row>
    <row r="1352" spans="1:20" ht="12" customHeight="1" outlineLevel="2">
      <c r="A1352" s="63">
        <f t="shared" si="24"/>
        <v>0</v>
      </c>
      <c r="B1352" s="72"/>
      <c r="C1352" s="64" t="s">
        <v>4498</v>
      </c>
      <c r="D1352" s="65" t="s">
        <v>2288</v>
      </c>
      <c r="E1352" s="53"/>
      <c r="F1352" s="66">
        <v>17.899999999999999</v>
      </c>
      <c r="G1352" s="66"/>
      <c r="H1352" s="62">
        <f>IF(F1352="","",IF(AND(G1352="Руб.",$J$10=1),F1352/#REF!,IF(G1352="Руб.",F1352,F1352*$J$12)))</f>
        <v>17.899999999999999</v>
      </c>
      <c r="I1352" s="54" t="s">
        <v>1362</v>
      </c>
      <c r="L1352" s="6"/>
      <c r="M1352" s="152"/>
      <c r="N1352" s="151"/>
      <c r="O1352" s="150"/>
      <c r="P1352" s="6"/>
      <c r="Q1352" s="152"/>
      <c r="R1352" s="6"/>
      <c r="S1352" s="150"/>
      <c r="T1352" s="6"/>
    </row>
    <row r="1353" spans="1:20" ht="12.75" customHeight="1" outlineLevel="2">
      <c r="A1353" s="63">
        <f t="shared" si="24"/>
        <v>0</v>
      </c>
      <c r="B1353" s="81"/>
      <c r="C1353" s="82" t="s">
        <v>4690</v>
      </c>
      <c r="D1353" s="65" t="s">
        <v>2288</v>
      </c>
      <c r="E1353" s="53"/>
      <c r="F1353" s="66" t="s">
        <v>2274</v>
      </c>
      <c r="G1353" s="66"/>
      <c r="H1353" s="62" t="str">
        <f>IF(F1353="","",IF(AND(G1353="Руб.",$J$10=1),F1353/#REF!,IF(G1353="Руб.",F1353,F1353*$J$12)))</f>
        <v/>
      </c>
      <c r="I1353" s="54" t="s">
        <v>1362</v>
      </c>
      <c r="L1353" s="6"/>
      <c r="M1353" s="152"/>
      <c r="N1353" s="151"/>
      <c r="O1353" s="150"/>
      <c r="P1353" s="6"/>
      <c r="Q1353" s="152"/>
      <c r="R1353" s="6"/>
      <c r="S1353" s="150"/>
      <c r="T1353" s="6"/>
    </row>
    <row r="1354" spans="1:20" ht="12" customHeight="1" outlineLevel="2">
      <c r="A1354" s="63">
        <f t="shared" si="24"/>
        <v>0</v>
      </c>
      <c r="B1354" s="72"/>
      <c r="C1354" s="64" t="s">
        <v>4691</v>
      </c>
      <c r="D1354" s="65" t="s">
        <v>2288</v>
      </c>
      <c r="E1354" s="53"/>
      <c r="F1354" s="66">
        <v>129</v>
      </c>
      <c r="G1354" s="66"/>
      <c r="H1354" s="62">
        <f>IF(F1354="","",IF(AND(G1354="Руб.",$J$10=1),F1354/#REF!,IF(G1354="Руб.",F1354,F1354*$J$12)))</f>
        <v>129</v>
      </c>
      <c r="I1354" s="54" t="s">
        <v>1362</v>
      </c>
      <c r="L1354" s="6"/>
      <c r="M1354" s="152"/>
      <c r="N1354" s="151"/>
      <c r="O1354" s="150"/>
      <c r="P1354" s="6"/>
      <c r="Q1354" s="152"/>
      <c r="R1354" s="6"/>
      <c r="S1354" s="150"/>
      <c r="T1354" s="6"/>
    </row>
    <row r="1355" spans="1:20" ht="12" customHeight="1" outlineLevel="2">
      <c r="A1355" s="63">
        <f t="shared" si="24"/>
        <v>0</v>
      </c>
      <c r="B1355" s="72"/>
      <c r="C1355" s="64" t="s">
        <v>4692</v>
      </c>
      <c r="D1355" s="65" t="s">
        <v>2288</v>
      </c>
      <c r="E1355" s="53"/>
      <c r="F1355" s="66">
        <v>32.1</v>
      </c>
      <c r="G1355" s="66"/>
      <c r="H1355" s="62">
        <f>IF(F1355="","",IF(AND(G1355="Руб.",$J$10=1),F1355/#REF!,IF(G1355="Руб.",F1355,F1355*$J$12)))</f>
        <v>32.1</v>
      </c>
      <c r="I1355" s="54" t="s">
        <v>1362</v>
      </c>
      <c r="L1355" s="6"/>
      <c r="M1355" s="152"/>
      <c r="N1355" s="151"/>
      <c r="O1355" s="150"/>
      <c r="P1355" s="6"/>
      <c r="Q1355" s="152"/>
      <c r="R1355" s="6"/>
      <c r="S1355" s="150"/>
      <c r="T1355" s="6"/>
    </row>
    <row r="1356" spans="1:20" ht="12" customHeight="1" outlineLevel="2">
      <c r="A1356" s="63">
        <f t="shared" si="24"/>
        <v>0</v>
      </c>
      <c r="B1356" s="72"/>
      <c r="C1356" s="64" t="s">
        <v>169</v>
      </c>
      <c r="D1356" s="65" t="s">
        <v>2288</v>
      </c>
      <c r="E1356" s="53"/>
      <c r="F1356" s="66">
        <v>9.3000000000000007</v>
      </c>
      <c r="G1356" s="66"/>
      <c r="H1356" s="62">
        <f>IF(F1356="","",IF(AND(G1356="Руб.",$J$10=1),F1356/#REF!,IF(G1356="Руб.",F1356,F1356*$J$12)))</f>
        <v>9.3000000000000007</v>
      </c>
      <c r="I1356" s="54" t="s">
        <v>1362</v>
      </c>
      <c r="L1356" s="6"/>
      <c r="M1356" s="152"/>
      <c r="N1356" s="151"/>
      <c r="O1356" s="150"/>
      <c r="P1356" s="6"/>
      <c r="Q1356" s="152"/>
      <c r="R1356" s="6"/>
      <c r="S1356" s="150"/>
      <c r="T1356" s="6"/>
    </row>
    <row r="1357" spans="1:20" ht="12" customHeight="1" outlineLevel="2">
      <c r="A1357" s="63">
        <f t="shared" si="24"/>
        <v>0</v>
      </c>
      <c r="B1357" s="72"/>
      <c r="C1357" s="64" t="s">
        <v>170</v>
      </c>
      <c r="D1357" s="65" t="s">
        <v>2288</v>
      </c>
      <c r="E1357" s="53"/>
      <c r="F1357" s="66">
        <v>51.6</v>
      </c>
      <c r="G1357" s="66"/>
      <c r="H1357" s="62">
        <f>IF(F1357="","",IF(AND(G1357="Руб.",$J$10=1),F1357/#REF!,IF(G1357="Руб.",F1357,F1357*$J$12)))</f>
        <v>51.6</v>
      </c>
      <c r="I1357" s="54" t="s">
        <v>1362</v>
      </c>
      <c r="L1357" s="6"/>
      <c r="M1357" s="152"/>
      <c r="N1357" s="151"/>
      <c r="O1357" s="150"/>
      <c r="P1357" s="6"/>
      <c r="Q1357" s="152"/>
      <c r="R1357" s="6"/>
      <c r="S1357" s="150"/>
      <c r="T1357" s="6"/>
    </row>
    <row r="1358" spans="1:20" ht="12.75" customHeight="1" outlineLevel="2">
      <c r="A1358" s="63">
        <f t="shared" si="24"/>
        <v>0</v>
      </c>
      <c r="B1358" s="81"/>
      <c r="C1358" s="82" t="s">
        <v>171</v>
      </c>
      <c r="D1358" s="65" t="s">
        <v>2288</v>
      </c>
      <c r="E1358" s="53"/>
      <c r="F1358" s="66" t="s">
        <v>2274</v>
      </c>
      <c r="G1358" s="66"/>
      <c r="H1358" s="62" t="str">
        <f>IF(F1358="","",IF(AND(G1358="Руб.",$J$10=1),F1358/#REF!,IF(G1358="Руб.",F1358,F1358*$J$12)))</f>
        <v/>
      </c>
      <c r="I1358" s="54" t="s">
        <v>1362</v>
      </c>
      <c r="L1358" s="6"/>
      <c r="M1358" s="152"/>
      <c r="N1358" s="151"/>
      <c r="O1358" s="150"/>
      <c r="P1358" s="6"/>
      <c r="Q1358" s="152"/>
      <c r="R1358" s="6"/>
      <c r="S1358" s="150"/>
      <c r="T1358" s="6"/>
    </row>
    <row r="1359" spans="1:20" ht="12" customHeight="1" outlineLevel="2">
      <c r="A1359" s="63">
        <f t="shared" si="24"/>
        <v>0</v>
      </c>
      <c r="B1359" s="72"/>
      <c r="C1359" s="64" t="s">
        <v>172</v>
      </c>
      <c r="D1359" s="65" t="s">
        <v>2288</v>
      </c>
      <c r="E1359" s="53"/>
      <c r="F1359" s="66">
        <v>10.7</v>
      </c>
      <c r="G1359" s="66"/>
      <c r="H1359" s="62">
        <f>IF(F1359="","",IF(AND(G1359="Руб.",$J$10=1),F1359/#REF!,IF(G1359="Руб.",F1359,F1359*$J$12)))</f>
        <v>10.7</v>
      </c>
      <c r="I1359" s="54" t="s">
        <v>1362</v>
      </c>
      <c r="L1359" s="6"/>
      <c r="M1359" s="152"/>
      <c r="N1359" s="151"/>
      <c r="O1359" s="150"/>
      <c r="P1359" s="6"/>
      <c r="Q1359" s="152"/>
      <c r="R1359" s="6"/>
      <c r="S1359" s="150"/>
      <c r="T1359" s="6"/>
    </row>
    <row r="1360" spans="1:20" ht="12" customHeight="1" outlineLevel="2">
      <c r="A1360" s="63">
        <f t="shared" si="24"/>
        <v>0</v>
      </c>
      <c r="B1360" s="72"/>
      <c r="C1360" s="64" t="s">
        <v>173</v>
      </c>
      <c r="D1360" s="65" t="s">
        <v>2288</v>
      </c>
      <c r="E1360" s="53"/>
      <c r="F1360" s="66">
        <v>12.2</v>
      </c>
      <c r="G1360" s="66"/>
      <c r="H1360" s="62">
        <f>IF(F1360="","",IF(AND(G1360="Руб.",$J$10=1),F1360/#REF!,IF(G1360="Руб.",F1360,F1360*$J$12)))</f>
        <v>12.2</v>
      </c>
      <c r="I1360" s="54" t="s">
        <v>1362</v>
      </c>
      <c r="L1360" s="6"/>
      <c r="M1360" s="152"/>
      <c r="N1360" s="151"/>
      <c r="O1360" s="150"/>
      <c r="P1360" s="6"/>
      <c r="Q1360" s="152"/>
      <c r="R1360" s="6"/>
      <c r="S1360" s="150"/>
      <c r="T1360" s="6"/>
    </row>
    <row r="1361" spans="1:20" ht="12" customHeight="1" outlineLevel="2">
      <c r="A1361" s="63">
        <f t="shared" si="24"/>
        <v>0</v>
      </c>
      <c r="B1361" s="72"/>
      <c r="C1361" s="64" t="s">
        <v>174</v>
      </c>
      <c r="D1361" s="65" t="s">
        <v>2288</v>
      </c>
      <c r="E1361" s="53"/>
      <c r="F1361" s="66">
        <v>9.6999999999999993</v>
      </c>
      <c r="G1361" s="66"/>
      <c r="H1361" s="62">
        <f>IF(F1361="","",IF(AND(G1361="Руб.",$J$10=1),F1361/#REF!,IF(G1361="Руб.",F1361,F1361*$J$12)))</f>
        <v>9.6999999999999993</v>
      </c>
      <c r="I1361" s="54" t="s">
        <v>1362</v>
      </c>
      <c r="L1361" s="6"/>
      <c r="M1361" s="152"/>
      <c r="N1361" s="151"/>
      <c r="O1361" s="150"/>
      <c r="P1361" s="6"/>
      <c r="Q1361" s="152"/>
      <c r="R1361" s="6"/>
      <c r="S1361" s="150"/>
      <c r="T1361" s="6"/>
    </row>
    <row r="1362" spans="1:20" ht="12" customHeight="1" outlineLevel="2">
      <c r="A1362" s="63">
        <f t="shared" si="24"/>
        <v>0</v>
      </c>
      <c r="B1362" s="72"/>
      <c r="C1362" s="64" t="s">
        <v>175</v>
      </c>
      <c r="D1362" s="65" t="s">
        <v>2288</v>
      </c>
      <c r="E1362" s="53"/>
      <c r="F1362" s="66">
        <v>11.4</v>
      </c>
      <c r="G1362" s="66"/>
      <c r="H1362" s="62">
        <f>IF(F1362="","",IF(AND(G1362="Руб.",$J$10=1),F1362/#REF!,IF(G1362="Руб.",F1362,F1362*$J$12)))</f>
        <v>11.4</v>
      </c>
      <c r="I1362" s="54" t="s">
        <v>1362</v>
      </c>
      <c r="L1362" s="6"/>
      <c r="M1362" s="152"/>
      <c r="N1362" s="151"/>
      <c r="O1362" s="150"/>
      <c r="P1362" s="6"/>
      <c r="Q1362" s="152"/>
      <c r="R1362" s="6"/>
      <c r="S1362" s="150"/>
      <c r="T1362" s="6"/>
    </row>
    <row r="1363" spans="1:20" ht="12.75" customHeight="1" outlineLevel="2">
      <c r="A1363" s="63">
        <f t="shared" si="24"/>
        <v>0</v>
      </c>
      <c r="B1363" s="81"/>
      <c r="C1363" s="82" t="s">
        <v>176</v>
      </c>
      <c r="D1363" s="65" t="s">
        <v>2288</v>
      </c>
      <c r="E1363" s="53"/>
      <c r="F1363" s="66" t="s">
        <v>2274</v>
      </c>
      <c r="G1363" s="66"/>
      <c r="H1363" s="62" t="str">
        <f>IF(F1363="","",IF(AND(G1363="Руб.",$J$10=1),F1363/#REF!,IF(G1363="Руб.",F1363,F1363*$J$12)))</f>
        <v/>
      </c>
      <c r="I1363" s="54" t="s">
        <v>1362</v>
      </c>
      <c r="L1363" s="6"/>
      <c r="M1363" s="152"/>
      <c r="N1363" s="151"/>
      <c r="O1363" s="150"/>
      <c r="P1363" s="6"/>
      <c r="Q1363" s="152"/>
      <c r="R1363" s="6"/>
      <c r="S1363" s="150"/>
      <c r="T1363" s="6"/>
    </row>
    <row r="1364" spans="1:20" ht="12" customHeight="1" outlineLevel="2">
      <c r="A1364" s="63">
        <f t="shared" si="24"/>
        <v>0</v>
      </c>
      <c r="B1364" s="72"/>
      <c r="C1364" s="64" t="s">
        <v>177</v>
      </c>
      <c r="D1364" s="65" t="s">
        <v>2288</v>
      </c>
      <c r="E1364" s="53"/>
      <c r="F1364" s="66">
        <v>16.850000000000001</v>
      </c>
      <c r="G1364" s="66"/>
      <c r="H1364" s="62">
        <f>IF(F1364="","",IF(AND(G1364="Руб.",$J$10=1),F1364/#REF!,IF(G1364="Руб.",F1364,F1364*$J$12)))</f>
        <v>16.850000000000001</v>
      </c>
      <c r="I1364" s="54" t="s">
        <v>1362</v>
      </c>
      <c r="L1364" s="6"/>
      <c r="M1364" s="152"/>
      <c r="N1364" s="151"/>
      <c r="O1364" s="150"/>
      <c r="P1364" s="6"/>
      <c r="Q1364" s="152"/>
      <c r="R1364" s="6"/>
      <c r="S1364" s="150"/>
      <c r="T1364" s="6"/>
    </row>
    <row r="1365" spans="1:20" ht="12.75" customHeight="1" outlineLevel="2">
      <c r="A1365" s="63">
        <f t="shared" si="24"/>
        <v>0</v>
      </c>
      <c r="B1365" s="81"/>
      <c r="C1365" s="82" t="s">
        <v>178</v>
      </c>
      <c r="D1365" s="65" t="s">
        <v>2288</v>
      </c>
      <c r="E1365" s="53"/>
      <c r="F1365" s="66" t="s">
        <v>2274</v>
      </c>
      <c r="G1365" s="66"/>
      <c r="H1365" s="62" t="str">
        <f>IF(F1365="","",IF(AND(G1365="Руб.",$J$10=1),F1365/#REF!,IF(G1365="Руб.",F1365,F1365*$J$12)))</f>
        <v/>
      </c>
      <c r="I1365" s="54" t="s">
        <v>1362</v>
      </c>
      <c r="L1365" s="6"/>
      <c r="M1365" s="152"/>
      <c r="N1365" s="151"/>
      <c r="O1365" s="150"/>
      <c r="P1365" s="6"/>
      <c r="Q1365" s="152"/>
      <c r="R1365" s="6"/>
      <c r="S1365" s="150"/>
      <c r="T1365" s="6"/>
    </row>
    <row r="1366" spans="1:20" ht="12" customHeight="1" outlineLevel="2">
      <c r="A1366" s="63">
        <f t="shared" si="24"/>
        <v>0</v>
      </c>
      <c r="B1366" s="72"/>
      <c r="C1366" s="64" t="s">
        <v>179</v>
      </c>
      <c r="D1366" s="65" t="s">
        <v>2288</v>
      </c>
      <c r="E1366" s="53"/>
      <c r="F1366" s="66">
        <v>15.12</v>
      </c>
      <c r="G1366" s="66"/>
      <c r="H1366" s="62">
        <f>IF(F1366="","",IF(AND(G1366="Руб.",$J$10=1),F1366/#REF!,IF(G1366="Руб.",F1366,F1366*$J$12)))</f>
        <v>15.12</v>
      </c>
      <c r="I1366" s="54" t="s">
        <v>1362</v>
      </c>
      <c r="L1366" s="6"/>
      <c r="M1366" s="152"/>
      <c r="N1366" s="151"/>
      <c r="O1366" s="150"/>
      <c r="P1366" s="6"/>
      <c r="Q1366" s="152"/>
      <c r="R1366" s="6"/>
      <c r="S1366" s="150"/>
      <c r="T1366" s="6"/>
    </row>
    <row r="1367" spans="1:20" ht="12" customHeight="1" outlineLevel="2">
      <c r="A1367" s="63">
        <f t="shared" ref="A1367:A1430" si="25">IF(E1367="",A1366,A1366+1)</f>
        <v>0</v>
      </c>
      <c r="B1367" s="72" t="s">
        <v>4431</v>
      </c>
      <c r="C1367" s="64" t="s">
        <v>83</v>
      </c>
      <c r="D1367" s="65" t="s">
        <v>2288</v>
      </c>
      <c r="E1367" s="53"/>
      <c r="F1367" s="66">
        <v>477.36</v>
      </c>
      <c r="G1367" s="66"/>
      <c r="H1367" s="62">
        <f>IF(F1367="","",IF(AND(G1367="Руб.",$J$10=1),F1367/#REF!,IF(G1367="Руб.",F1367,F1367*$J$12)))</f>
        <v>477.36</v>
      </c>
      <c r="I1367" s="54" t="s">
        <v>1362</v>
      </c>
      <c r="L1367" s="6"/>
      <c r="M1367" s="152"/>
      <c r="N1367" s="151"/>
      <c r="O1367" s="150"/>
      <c r="P1367" s="6"/>
      <c r="Q1367" s="152"/>
      <c r="R1367" s="6"/>
      <c r="S1367" s="150"/>
      <c r="T1367" s="6"/>
    </row>
    <row r="1368" spans="1:20" ht="12" customHeight="1" outlineLevel="2">
      <c r="A1368" s="63">
        <f t="shared" si="25"/>
        <v>0</v>
      </c>
      <c r="B1368" s="72" t="s">
        <v>4432</v>
      </c>
      <c r="C1368" s="64" t="s">
        <v>84</v>
      </c>
      <c r="D1368" s="65" t="s">
        <v>2288</v>
      </c>
      <c r="E1368" s="53"/>
      <c r="F1368" s="66">
        <v>278.45999999999998</v>
      </c>
      <c r="G1368" s="66"/>
      <c r="H1368" s="62">
        <f>IF(F1368="","",IF(AND(G1368="Руб.",$J$10=1),F1368/#REF!,IF(G1368="Руб.",F1368,F1368*$J$12)))</f>
        <v>278.45999999999998</v>
      </c>
      <c r="I1368" s="54" t="s">
        <v>1362</v>
      </c>
      <c r="L1368" s="6"/>
      <c r="M1368" s="152"/>
      <c r="N1368" s="151"/>
      <c r="O1368" s="150"/>
      <c r="P1368" s="6"/>
      <c r="Q1368" s="152"/>
      <c r="R1368" s="6"/>
      <c r="S1368" s="150"/>
      <c r="T1368" s="6"/>
    </row>
    <row r="1369" spans="1:20" ht="12" customHeight="1" outlineLevel="2">
      <c r="A1369" s="63">
        <f t="shared" si="25"/>
        <v>0</v>
      </c>
      <c r="B1369" s="72" t="s">
        <v>4433</v>
      </c>
      <c r="C1369" s="64" t="s">
        <v>85</v>
      </c>
      <c r="D1369" s="65" t="s">
        <v>2288</v>
      </c>
      <c r="E1369" s="53"/>
      <c r="F1369" s="66">
        <v>262</v>
      </c>
      <c r="G1369" s="66"/>
      <c r="H1369" s="62">
        <f>IF(F1369="","",IF(AND(G1369="Руб.",$J$10=1),F1369/#REF!,IF(G1369="Руб.",F1369,F1369*$J$12)))</f>
        <v>262</v>
      </c>
      <c r="I1369" s="54" t="s">
        <v>1362</v>
      </c>
      <c r="L1369" s="6"/>
      <c r="M1369" s="152"/>
      <c r="N1369" s="151"/>
      <c r="O1369" s="150"/>
      <c r="P1369" s="6"/>
      <c r="Q1369" s="152"/>
      <c r="R1369" s="6"/>
      <c r="S1369" s="150"/>
      <c r="T1369" s="6"/>
    </row>
    <row r="1370" spans="1:20" ht="12" customHeight="1" outlineLevel="2">
      <c r="A1370" s="63">
        <f t="shared" si="25"/>
        <v>0</v>
      </c>
      <c r="B1370" s="72" t="s">
        <v>4434</v>
      </c>
      <c r="C1370" s="64" t="s">
        <v>86</v>
      </c>
      <c r="D1370" s="65" t="s">
        <v>2288</v>
      </c>
      <c r="E1370" s="53"/>
      <c r="F1370" s="66">
        <v>69.36</v>
      </c>
      <c r="G1370" s="66"/>
      <c r="H1370" s="62">
        <f>IF(F1370="","",IF(AND(G1370="Руб.",$J$10=1),F1370/#REF!,IF(G1370="Руб.",F1370,F1370*$J$12)))</f>
        <v>69.36</v>
      </c>
      <c r="I1370" s="54" t="s">
        <v>1362</v>
      </c>
      <c r="L1370" s="6"/>
      <c r="M1370" s="152"/>
      <c r="N1370" s="151"/>
      <c r="O1370" s="150"/>
      <c r="P1370" s="6"/>
      <c r="Q1370" s="152"/>
      <c r="R1370" s="6"/>
      <c r="S1370" s="150"/>
      <c r="T1370" s="6"/>
    </row>
    <row r="1371" spans="1:20" ht="12" customHeight="1" outlineLevel="2">
      <c r="A1371" s="63">
        <f t="shared" si="25"/>
        <v>0</v>
      </c>
      <c r="B1371" s="72" t="s">
        <v>4435</v>
      </c>
      <c r="C1371" s="64" t="s">
        <v>87</v>
      </c>
      <c r="D1371" s="65" t="s">
        <v>2288</v>
      </c>
      <c r="E1371" s="53"/>
      <c r="F1371" s="66">
        <v>74.459999999999994</v>
      </c>
      <c r="G1371" s="66"/>
      <c r="H1371" s="62">
        <f>IF(F1371="","",IF(AND(G1371="Руб.",$J$10=1),F1371/#REF!,IF(G1371="Руб.",F1371,F1371*$J$12)))</f>
        <v>74.459999999999994</v>
      </c>
      <c r="I1371" s="54" t="s">
        <v>1362</v>
      </c>
      <c r="L1371" s="6"/>
      <c r="M1371" s="152"/>
      <c r="N1371" s="151"/>
      <c r="O1371" s="150"/>
      <c r="P1371" s="6"/>
      <c r="Q1371" s="152"/>
      <c r="R1371" s="6"/>
      <c r="S1371" s="150"/>
      <c r="T1371" s="6"/>
    </row>
    <row r="1372" spans="1:20" ht="12" customHeight="1" outlineLevel="2">
      <c r="A1372" s="63">
        <f t="shared" si="25"/>
        <v>0</v>
      </c>
      <c r="B1372" s="72" t="s">
        <v>4436</v>
      </c>
      <c r="C1372" s="64" t="s">
        <v>4427</v>
      </c>
      <c r="D1372" s="65" t="s">
        <v>2288</v>
      </c>
      <c r="E1372" s="53"/>
      <c r="F1372" s="66">
        <v>459</v>
      </c>
      <c r="G1372" s="66"/>
      <c r="H1372" s="62">
        <f>IF(F1372="","",IF(AND(G1372="Руб.",$J$10=1),F1372/#REF!,IF(G1372="Руб.",F1372,F1372*$J$12)))</f>
        <v>459</v>
      </c>
      <c r="I1372" s="54" t="s">
        <v>1362</v>
      </c>
      <c r="L1372" s="6"/>
      <c r="M1372" s="152"/>
      <c r="N1372" s="151"/>
      <c r="O1372" s="150"/>
      <c r="P1372" s="6"/>
      <c r="Q1372" s="152"/>
      <c r="R1372" s="6"/>
      <c r="S1372" s="150"/>
      <c r="T1372" s="6"/>
    </row>
    <row r="1373" spans="1:20" ht="12" customHeight="1" outlineLevel="2">
      <c r="A1373" s="63">
        <f t="shared" si="25"/>
        <v>0</v>
      </c>
      <c r="B1373" s="72" t="s">
        <v>4437</v>
      </c>
      <c r="C1373" s="64" t="s">
        <v>4428</v>
      </c>
      <c r="D1373" s="65" t="s">
        <v>2288</v>
      </c>
      <c r="E1373" s="53"/>
      <c r="F1373" s="66">
        <v>39.78</v>
      </c>
      <c r="G1373" s="66"/>
      <c r="H1373" s="62">
        <f>IF(F1373="","",IF(AND(G1373="Руб.",$J$10=1),F1373/#REF!,IF(G1373="Руб.",F1373,F1373*$J$12)))</f>
        <v>39.78</v>
      </c>
      <c r="I1373" s="54" t="s">
        <v>1362</v>
      </c>
      <c r="L1373" s="6"/>
      <c r="M1373" s="152"/>
      <c r="N1373" s="151"/>
      <c r="O1373" s="150"/>
      <c r="P1373" s="6"/>
      <c r="Q1373" s="152"/>
      <c r="R1373" s="6"/>
      <c r="S1373" s="150"/>
      <c r="T1373" s="6"/>
    </row>
    <row r="1374" spans="1:20" ht="12" customHeight="1" outlineLevel="2">
      <c r="A1374" s="63">
        <f t="shared" si="25"/>
        <v>0</v>
      </c>
      <c r="B1374" s="72" t="s">
        <v>4438</v>
      </c>
      <c r="C1374" s="64" t="s">
        <v>4429</v>
      </c>
      <c r="D1374" s="65" t="s">
        <v>2288</v>
      </c>
      <c r="E1374" s="53"/>
      <c r="F1374" s="66">
        <v>83.64</v>
      </c>
      <c r="G1374" s="66"/>
      <c r="H1374" s="62">
        <f>IF(F1374="","",IF(AND(G1374="Руб.",$J$10=1),F1374/#REF!,IF(G1374="Руб.",F1374,F1374*$J$12)))</f>
        <v>83.64</v>
      </c>
      <c r="I1374" s="54" t="s">
        <v>1362</v>
      </c>
      <c r="L1374" s="6"/>
      <c r="M1374" s="152"/>
      <c r="N1374" s="151"/>
      <c r="O1374" s="150"/>
      <c r="P1374" s="6"/>
      <c r="Q1374" s="152"/>
      <c r="R1374" s="6"/>
      <c r="S1374" s="150"/>
      <c r="T1374" s="6"/>
    </row>
    <row r="1375" spans="1:20" ht="12" customHeight="1" outlineLevel="2">
      <c r="A1375" s="63">
        <f t="shared" si="25"/>
        <v>0</v>
      </c>
      <c r="B1375" s="72" t="s">
        <v>4439</v>
      </c>
      <c r="C1375" s="64" t="s">
        <v>4430</v>
      </c>
      <c r="D1375" s="65" t="s">
        <v>2288</v>
      </c>
      <c r="E1375" s="53"/>
      <c r="F1375" s="66">
        <v>44.88</v>
      </c>
      <c r="G1375" s="66"/>
      <c r="H1375" s="62">
        <f>IF(F1375="","",IF(AND(G1375="Руб.",$J$10=1),F1375/#REF!,IF(G1375="Руб.",F1375,F1375*$J$12)))</f>
        <v>44.88</v>
      </c>
      <c r="I1375" s="54" t="s">
        <v>1362</v>
      </c>
      <c r="L1375" s="6"/>
      <c r="M1375" s="152"/>
      <c r="N1375" s="151"/>
      <c r="O1375" s="150"/>
      <c r="P1375" s="6"/>
      <c r="Q1375" s="152"/>
      <c r="R1375" s="6"/>
      <c r="S1375" s="150"/>
      <c r="T1375" s="6"/>
    </row>
    <row r="1376" spans="1:20" ht="11.25" customHeight="1" outlineLevel="1">
      <c r="A1376" s="63">
        <f t="shared" si="25"/>
        <v>0</v>
      </c>
      <c r="B1376" s="67"/>
      <c r="C1376" s="23" t="s">
        <v>870</v>
      </c>
      <c r="D1376" s="65"/>
      <c r="E1376" s="22" t="str">
        <f>IF(SUM(E1377:E1463)=0,"",0)</f>
        <v/>
      </c>
      <c r="F1376" s="66" t="s">
        <v>2274</v>
      </c>
      <c r="G1376" s="66"/>
      <c r="H1376" s="62" t="str">
        <f>IF(F1376="","",IF(AND(G1376="Руб.",$J$10=1),F1376/#REF!,IF(G1376="Руб.",F1376,F1376*$J$12)))</f>
        <v/>
      </c>
      <c r="I1376" s="54"/>
      <c r="L1376" s="6"/>
      <c r="M1376" s="152"/>
      <c r="N1376" s="151"/>
      <c r="O1376" s="150"/>
      <c r="P1376" s="6"/>
      <c r="Q1376" s="152"/>
      <c r="R1376" s="6"/>
      <c r="S1376" s="150"/>
      <c r="T1376" s="6"/>
    </row>
    <row r="1377" spans="1:20" ht="12.75" customHeight="1" outlineLevel="2">
      <c r="A1377" s="63">
        <f t="shared" si="25"/>
        <v>0</v>
      </c>
      <c r="B1377" s="81"/>
      <c r="C1377" s="82" t="s">
        <v>3612</v>
      </c>
      <c r="D1377" s="65"/>
      <c r="E1377" s="53"/>
      <c r="F1377" s="66" t="s">
        <v>2274</v>
      </c>
      <c r="G1377" s="66"/>
      <c r="H1377" s="62" t="str">
        <f>IF(F1377="","",IF(AND(G1377="Руб.",$J$10=1),F1377/#REF!,IF(G1377="Руб.",F1377,F1377*$J$12)))</f>
        <v/>
      </c>
      <c r="I1377" s="54"/>
      <c r="L1377" s="6"/>
      <c r="M1377" s="152"/>
      <c r="N1377" s="151"/>
      <c r="O1377" s="150"/>
      <c r="P1377" s="6"/>
      <c r="Q1377" s="152"/>
      <c r="R1377" s="6"/>
      <c r="S1377" s="150"/>
      <c r="T1377" s="6"/>
    </row>
    <row r="1378" spans="1:20" ht="12.75" customHeight="1" outlineLevel="2">
      <c r="A1378" s="63">
        <f t="shared" si="25"/>
        <v>0</v>
      </c>
      <c r="B1378" s="81"/>
      <c r="C1378" s="82" t="s">
        <v>871</v>
      </c>
      <c r="D1378" s="65"/>
      <c r="E1378" s="53"/>
      <c r="F1378" s="66" t="s">
        <v>2274</v>
      </c>
      <c r="G1378" s="66"/>
      <c r="H1378" s="62" t="str">
        <f>IF(F1378="","",IF(AND(G1378="Руб.",$J$10=1),F1378/#REF!,IF(G1378="Руб.",F1378,F1378*$J$12)))</f>
        <v/>
      </c>
      <c r="I1378" s="54"/>
      <c r="L1378" s="6"/>
      <c r="M1378" s="152"/>
      <c r="N1378" s="151"/>
      <c r="O1378" s="150"/>
      <c r="P1378" s="6"/>
      <c r="Q1378" s="152"/>
      <c r="R1378" s="6"/>
      <c r="S1378" s="150"/>
      <c r="T1378" s="6"/>
    </row>
    <row r="1379" spans="1:20" ht="12" customHeight="1" outlineLevel="2">
      <c r="A1379" s="63">
        <f t="shared" si="25"/>
        <v>0</v>
      </c>
      <c r="B1379" s="72">
        <v>30738</v>
      </c>
      <c r="C1379" s="64" t="s">
        <v>872</v>
      </c>
      <c r="D1379" s="65" t="s">
        <v>2288</v>
      </c>
      <c r="E1379" s="53"/>
      <c r="F1379" s="66">
        <v>73</v>
      </c>
      <c r="G1379" s="66"/>
      <c r="H1379" s="62">
        <f>IF(F1379="","",IF(AND(G1379="Руб.",$J$10=1),F1379/#REF!,IF(G1379="Руб.",F1379,F1379*$J$12)))</f>
        <v>73</v>
      </c>
      <c r="I1379" s="54" t="s">
        <v>1362</v>
      </c>
      <c r="L1379" s="6"/>
      <c r="M1379" s="152"/>
      <c r="N1379" s="151"/>
      <c r="O1379" s="150"/>
      <c r="P1379" s="6"/>
      <c r="Q1379" s="152"/>
      <c r="R1379" s="6"/>
      <c r="S1379" s="150"/>
      <c r="T1379" s="6"/>
    </row>
    <row r="1380" spans="1:20" ht="12" customHeight="1" outlineLevel="2">
      <c r="A1380" s="63">
        <f t="shared" si="25"/>
        <v>0</v>
      </c>
      <c r="B1380" s="72"/>
      <c r="C1380" s="83" t="s">
        <v>873</v>
      </c>
      <c r="D1380" s="65"/>
      <c r="E1380" s="53"/>
      <c r="F1380" s="66" t="s">
        <v>2274</v>
      </c>
      <c r="G1380" s="66"/>
      <c r="H1380" s="62" t="str">
        <f>IF(F1380="","",IF(AND(G1380="Руб.",$J$10=1),F1380/#REF!,IF(G1380="Руб.",F1380,F1380*$J$12)))</f>
        <v/>
      </c>
      <c r="I1380" s="54"/>
      <c r="L1380" s="6"/>
      <c r="M1380" s="152"/>
      <c r="N1380" s="151"/>
      <c r="O1380" s="150"/>
      <c r="P1380" s="6"/>
      <c r="Q1380" s="152"/>
      <c r="R1380" s="6"/>
      <c r="S1380" s="150"/>
      <c r="T1380" s="6"/>
    </row>
    <row r="1381" spans="1:20" ht="12" customHeight="1" outlineLevel="2">
      <c r="A1381" s="63">
        <f t="shared" si="25"/>
        <v>0</v>
      </c>
      <c r="B1381" s="72">
        <v>76054</v>
      </c>
      <c r="C1381" s="139" t="s">
        <v>419</v>
      </c>
      <c r="D1381" s="65" t="s">
        <v>2288</v>
      </c>
      <c r="E1381" s="53"/>
      <c r="F1381" s="66">
        <v>160</v>
      </c>
      <c r="G1381" s="66"/>
      <c r="H1381" s="62">
        <f>IF(F1381="","",IF(AND(G1381="Руб.",$J$10=1),F1381/#REF!,IF(G1381="Руб.",F1381,F1381*$J$12)))</f>
        <v>160</v>
      </c>
      <c r="I1381" s="54" t="s">
        <v>1362</v>
      </c>
      <c r="L1381" s="6"/>
      <c r="M1381" s="152"/>
      <c r="N1381" s="151"/>
      <c r="O1381" s="150"/>
      <c r="P1381" s="6"/>
      <c r="Q1381" s="152"/>
      <c r="R1381" s="6"/>
      <c r="S1381" s="150"/>
      <c r="T1381" s="6"/>
    </row>
    <row r="1382" spans="1:20" ht="12" customHeight="1" outlineLevel="2">
      <c r="A1382" s="63">
        <f t="shared" si="25"/>
        <v>0</v>
      </c>
      <c r="B1382" s="72">
        <v>76056</v>
      </c>
      <c r="C1382" s="64" t="s">
        <v>874</v>
      </c>
      <c r="D1382" s="65" t="s">
        <v>2288</v>
      </c>
      <c r="E1382" s="53"/>
      <c r="F1382" s="66">
        <v>82</v>
      </c>
      <c r="G1382" s="66"/>
      <c r="H1382" s="62">
        <f>IF(F1382="","",IF(AND(G1382="Руб.",$J$10=1),F1382/#REF!,IF(G1382="Руб.",F1382,F1382*$J$12)))</f>
        <v>82</v>
      </c>
      <c r="I1382" s="54" t="s">
        <v>1362</v>
      </c>
      <c r="L1382" s="6"/>
      <c r="M1382" s="152"/>
      <c r="N1382" s="151"/>
      <c r="O1382" s="150"/>
      <c r="P1382" s="6"/>
      <c r="Q1382" s="152"/>
      <c r="R1382" s="6"/>
      <c r="S1382" s="150"/>
      <c r="T1382" s="6"/>
    </row>
    <row r="1383" spans="1:20" ht="12" customHeight="1" outlineLevel="2">
      <c r="A1383" s="63">
        <f t="shared" si="25"/>
        <v>0</v>
      </c>
      <c r="B1383" s="72">
        <v>30032</v>
      </c>
      <c r="C1383" s="84" t="s">
        <v>3603</v>
      </c>
      <c r="D1383" s="65" t="s">
        <v>2288</v>
      </c>
      <c r="E1383" s="53"/>
      <c r="F1383" s="66">
        <v>44</v>
      </c>
      <c r="G1383" s="66"/>
      <c r="H1383" s="62">
        <f>IF(F1383="","",IF(AND(G1383="Руб.",$J$10=1),F1383/#REF!,IF(G1383="Руб.",F1383,F1383*$J$12)))</f>
        <v>44</v>
      </c>
      <c r="I1383" s="54" t="s">
        <v>1362</v>
      </c>
      <c r="L1383" s="6"/>
      <c r="M1383" s="152"/>
      <c r="N1383" s="151"/>
      <c r="O1383" s="150"/>
      <c r="P1383" s="6"/>
      <c r="Q1383" s="152"/>
      <c r="R1383" s="6"/>
      <c r="S1383" s="150"/>
      <c r="T1383" s="6"/>
    </row>
    <row r="1384" spans="1:20" ht="12" customHeight="1" outlineLevel="2">
      <c r="A1384" s="63">
        <f t="shared" si="25"/>
        <v>0</v>
      </c>
      <c r="B1384" s="72">
        <v>30741</v>
      </c>
      <c r="C1384" s="64" t="s">
        <v>3604</v>
      </c>
      <c r="D1384" s="65" t="s">
        <v>2288</v>
      </c>
      <c r="E1384" s="53"/>
      <c r="F1384" s="66">
        <v>68</v>
      </c>
      <c r="G1384" s="66"/>
      <c r="H1384" s="62">
        <f>IF(F1384="","",IF(AND(G1384="Руб.",$J$10=1),F1384/#REF!,IF(G1384="Руб.",F1384,F1384*$J$12)))</f>
        <v>68</v>
      </c>
      <c r="I1384" s="54" t="s">
        <v>1362</v>
      </c>
      <c r="L1384" s="6"/>
      <c r="M1384" s="152"/>
      <c r="N1384" s="151"/>
      <c r="O1384" s="150"/>
      <c r="P1384" s="6"/>
      <c r="Q1384" s="152"/>
      <c r="R1384" s="6"/>
      <c r="S1384" s="150"/>
      <c r="T1384" s="6"/>
    </row>
    <row r="1385" spans="1:20" ht="12" customHeight="1" outlineLevel="2">
      <c r="A1385" s="63">
        <f t="shared" si="25"/>
        <v>0</v>
      </c>
      <c r="B1385" s="72"/>
      <c r="C1385" s="83" t="s">
        <v>3605</v>
      </c>
      <c r="D1385" s="65"/>
      <c r="E1385" s="53"/>
      <c r="F1385" s="66" t="s">
        <v>2274</v>
      </c>
      <c r="G1385" s="66"/>
      <c r="H1385" s="62" t="str">
        <f>IF(F1385="","",IF(AND(G1385="Руб.",$J$10=1),F1385/#REF!,IF(G1385="Руб.",F1385,F1385*$J$12)))</f>
        <v/>
      </c>
      <c r="I1385" s="54"/>
      <c r="L1385" s="6"/>
      <c r="M1385" s="152"/>
      <c r="N1385" s="151"/>
      <c r="O1385" s="150"/>
      <c r="P1385" s="6"/>
      <c r="Q1385" s="152"/>
      <c r="R1385" s="6"/>
      <c r="S1385" s="150"/>
      <c r="T1385" s="6"/>
    </row>
    <row r="1386" spans="1:20" ht="12" customHeight="1" outlineLevel="2">
      <c r="A1386" s="63">
        <f t="shared" si="25"/>
        <v>0</v>
      </c>
      <c r="B1386" s="72">
        <v>72303</v>
      </c>
      <c r="C1386" s="84" t="s">
        <v>3606</v>
      </c>
      <c r="D1386" s="65" t="s">
        <v>2288</v>
      </c>
      <c r="E1386" s="53"/>
      <c r="F1386" s="66">
        <v>262</v>
      </c>
      <c r="G1386" s="66"/>
      <c r="H1386" s="62">
        <f>IF(F1386="","",IF(AND(G1386="Руб.",$J$10=1),F1386/#REF!,IF(G1386="Руб.",F1386,F1386*$J$12)))</f>
        <v>262</v>
      </c>
      <c r="I1386" s="54" t="s">
        <v>1362</v>
      </c>
      <c r="L1386" s="6"/>
      <c r="M1386" s="152"/>
      <c r="N1386" s="151"/>
      <c r="O1386" s="150"/>
      <c r="P1386" s="6"/>
      <c r="Q1386" s="152"/>
      <c r="R1386" s="6"/>
      <c r="S1386" s="150"/>
      <c r="T1386" s="6"/>
    </row>
    <row r="1387" spans="1:20" ht="12" customHeight="1" outlineLevel="2">
      <c r="A1387" s="63">
        <f t="shared" si="25"/>
        <v>0</v>
      </c>
      <c r="B1387" s="72">
        <v>30735</v>
      </c>
      <c r="C1387" s="64" t="s">
        <v>3607</v>
      </c>
      <c r="D1387" s="65" t="s">
        <v>2288</v>
      </c>
      <c r="E1387" s="53"/>
      <c r="F1387" s="66">
        <v>450</v>
      </c>
      <c r="G1387" s="66"/>
      <c r="H1387" s="62">
        <f>IF(F1387="","",IF(AND(G1387="Руб.",$J$10=1),F1387/#REF!,IF(G1387="Руб.",F1387,F1387*$J$12)))</f>
        <v>450</v>
      </c>
      <c r="I1387" s="54" t="s">
        <v>1362</v>
      </c>
      <c r="L1387" s="6"/>
      <c r="M1387" s="152"/>
      <c r="N1387" s="151"/>
      <c r="O1387" s="150"/>
      <c r="P1387" s="6"/>
      <c r="Q1387" s="152"/>
      <c r="R1387" s="6"/>
      <c r="S1387" s="150"/>
      <c r="T1387" s="6"/>
    </row>
    <row r="1388" spans="1:20" ht="12.75" customHeight="1" outlineLevel="2">
      <c r="A1388" s="63">
        <f t="shared" si="25"/>
        <v>0</v>
      </c>
      <c r="B1388" s="81"/>
      <c r="C1388" s="82" t="s">
        <v>3608</v>
      </c>
      <c r="D1388" s="65"/>
      <c r="E1388" s="53"/>
      <c r="F1388" s="66" t="s">
        <v>2274</v>
      </c>
      <c r="G1388" s="66"/>
      <c r="H1388" s="62" t="str">
        <f>IF(F1388="","",IF(AND(G1388="Руб.",$J$10=1),F1388/#REF!,IF(G1388="Руб.",F1388,F1388*$J$12)))</f>
        <v/>
      </c>
      <c r="I1388" s="54"/>
      <c r="L1388" s="6"/>
      <c r="M1388" s="152"/>
      <c r="N1388" s="151"/>
      <c r="O1388" s="150"/>
      <c r="P1388" s="6"/>
      <c r="Q1388" s="152"/>
      <c r="R1388" s="6"/>
      <c r="S1388" s="150"/>
      <c r="T1388" s="6"/>
    </row>
    <row r="1389" spans="1:20" ht="12" customHeight="1" outlineLevel="2">
      <c r="A1389" s="63">
        <f t="shared" si="25"/>
        <v>0</v>
      </c>
      <c r="B1389" s="72">
        <v>72299</v>
      </c>
      <c r="C1389" s="84" t="s">
        <v>3609</v>
      </c>
      <c r="D1389" s="65" t="s">
        <v>2288</v>
      </c>
      <c r="E1389" s="53"/>
      <c r="F1389" s="66">
        <v>273</v>
      </c>
      <c r="G1389" s="66"/>
      <c r="H1389" s="62">
        <f>IF(F1389="","",IF(AND(G1389="Руб.",$J$10=1),F1389/#REF!,IF(G1389="Руб.",F1389,F1389*$J$12)))</f>
        <v>273</v>
      </c>
      <c r="I1389" s="54" t="s">
        <v>1362</v>
      </c>
      <c r="L1389" s="6"/>
      <c r="M1389" s="152"/>
      <c r="N1389" s="151"/>
      <c r="O1389" s="150"/>
      <c r="P1389" s="6"/>
      <c r="Q1389" s="152"/>
      <c r="R1389" s="6"/>
      <c r="S1389" s="150"/>
      <c r="T1389" s="6"/>
    </row>
    <row r="1390" spans="1:20" ht="12" customHeight="1" outlineLevel="2">
      <c r="A1390" s="63">
        <f t="shared" si="25"/>
        <v>0</v>
      </c>
      <c r="B1390" s="72">
        <v>30739</v>
      </c>
      <c r="C1390" s="64" t="s">
        <v>3610</v>
      </c>
      <c r="D1390" s="65" t="s">
        <v>2288</v>
      </c>
      <c r="E1390" s="53"/>
      <c r="F1390" s="66">
        <v>468</v>
      </c>
      <c r="G1390" s="66"/>
      <c r="H1390" s="62">
        <f>IF(F1390="","",IF(AND(G1390="Руб.",$J$10=1),F1390/#REF!,IF(G1390="Руб.",F1390,F1390*$J$12)))</f>
        <v>468</v>
      </c>
      <c r="I1390" s="54" t="s">
        <v>1362</v>
      </c>
      <c r="L1390" s="6"/>
      <c r="M1390" s="152"/>
      <c r="N1390" s="151"/>
      <c r="O1390" s="150"/>
      <c r="P1390" s="6"/>
      <c r="Q1390" s="152"/>
      <c r="R1390" s="6"/>
      <c r="S1390" s="150"/>
      <c r="T1390" s="6"/>
    </row>
    <row r="1391" spans="1:20" ht="12.75" customHeight="1" outlineLevel="2">
      <c r="A1391" s="63">
        <f t="shared" si="25"/>
        <v>0</v>
      </c>
      <c r="B1391" s="81"/>
      <c r="C1391" s="82" t="s">
        <v>3611</v>
      </c>
      <c r="D1391" s="65"/>
      <c r="E1391" s="53"/>
      <c r="F1391" s="66" t="s">
        <v>2274</v>
      </c>
      <c r="G1391" s="66"/>
      <c r="H1391" s="62" t="str">
        <f>IF(F1391="","",IF(AND(G1391="Руб.",$J$10=1),F1391/#REF!,IF(G1391="Руб.",F1391,F1391*$J$12)))</f>
        <v/>
      </c>
      <c r="I1391" s="54"/>
      <c r="L1391" s="6"/>
      <c r="M1391" s="152"/>
      <c r="N1391" s="151"/>
      <c r="O1391" s="150"/>
      <c r="P1391" s="6"/>
      <c r="Q1391" s="152"/>
      <c r="R1391" s="6"/>
      <c r="S1391" s="150"/>
      <c r="T1391" s="6"/>
    </row>
    <row r="1392" spans="1:20" ht="12.75" customHeight="1" outlineLevel="2">
      <c r="A1392" s="63">
        <f t="shared" si="25"/>
        <v>0</v>
      </c>
      <c r="B1392" s="81"/>
      <c r="C1392" s="82" t="s">
        <v>3613</v>
      </c>
      <c r="D1392" s="65"/>
      <c r="E1392" s="53"/>
      <c r="F1392" s="66" t="s">
        <v>2274</v>
      </c>
      <c r="G1392" s="66"/>
      <c r="H1392" s="62" t="str">
        <f>IF(F1392="","",IF(AND(G1392="Руб.",$J$10=1),F1392/#REF!,IF(G1392="Руб.",F1392,F1392*$J$12)))</f>
        <v/>
      </c>
      <c r="I1392" s="54"/>
      <c r="L1392" s="6"/>
      <c r="M1392" s="152"/>
      <c r="N1392" s="151"/>
      <c r="O1392" s="150"/>
      <c r="P1392" s="6"/>
      <c r="Q1392" s="152"/>
      <c r="R1392" s="6"/>
      <c r="S1392" s="150"/>
      <c r="T1392" s="6"/>
    </row>
    <row r="1393" spans="1:20" ht="12" customHeight="1" outlineLevel="2">
      <c r="A1393" s="63">
        <f t="shared" si="25"/>
        <v>0</v>
      </c>
      <c r="B1393" s="72" t="s">
        <v>3616</v>
      </c>
      <c r="C1393" s="64" t="s">
        <v>3614</v>
      </c>
      <c r="D1393" s="65" t="s">
        <v>2288</v>
      </c>
      <c r="E1393" s="53"/>
      <c r="F1393" s="66">
        <v>32</v>
      </c>
      <c r="G1393" s="66"/>
      <c r="H1393" s="62">
        <f>IF(F1393="","",IF(AND(G1393="Руб.",$J$10=1),F1393/#REF!,IF(G1393="Руб.",F1393,F1393*$J$12)))</f>
        <v>32</v>
      </c>
      <c r="I1393" s="54" t="s">
        <v>1362</v>
      </c>
      <c r="L1393" s="6"/>
      <c r="M1393" s="152"/>
      <c r="N1393" s="151"/>
      <c r="O1393" s="150"/>
      <c r="P1393" s="6"/>
      <c r="Q1393" s="152"/>
      <c r="R1393" s="6"/>
      <c r="S1393" s="150"/>
      <c r="T1393" s="6"/>
    </row>
    <row r="1394" spans="1:20" ht="12" customHeight="1" outlineLevel="2">
      <c r="A1394" s="63">
        <f t="shared" si="25"/>
        <v>0</v>
      </c>
      <c r="B1394" s="72" t="s">
        <v>3617</v>
      </c>
      <c r="C1394" s="64" t="s">
        <v>3615</v>
      </c>
      <c r="D1394" s="65" t="s">
        <v>2288</v>
      </c>
      <c r="E1394" s="53"/>
      <c r="F1394" s="66">
        <v>44</v>
      </c>
      <c r="G1394" s="66"/>
      <c r="H1394" s="62">
        <f>IF(F1394="","",IF(AND(G1394="Руб.",$J$10=1),F1394/#REF!,IF(G1394="Руб.",F1394,F1394*$J$12)))</f>
        <v>44</v>
      </c>
      <c r="I1394" s="54" t="s">
        <v>1362</v>
      </c>
      <c r="L1394" s="6"/>
      <c r="M1394" s="152"/>
      <c r="N1394" s="151"/>
      <c r="O1394" s="150"/>
      <c r="P1394" s="6"/>
      <c r="Q1394" s="152"/>
      <c r="R1394" s="6"/>
      <c r="S1394" s="150"/>
      <c r="T1394" s="6"/>
    </row>
    <row r="1395" spans="1:20" ht="12" customHeight="1" outlineLevel="2">
      <c r="A1395" s="63">
        <f t="shared" si="25"/>
        <v>0</v>
      </c>
      <c r="B1395" s="72" t="s">
        <v>3618</v>
      </c>
      <c r="C1395" s="64" t="s">
        <v>3621</v>
      </c>
      <c r="D1395" s="65" t="s">
        <v>2288</v>
      </c>
      <c r="E1395" s="53"/>
      <c r="F1395" s="66">
        <v>28</v>
      </c>
      <c r="G1395" s="66"/>
      <c r="H1395" s="62">
        <f>IF(F1395="","",IF(AND(G1395="Руб.",$J$10=1),F1395/#REF!,IF(G1395="Руб.",F1395,F1395*$J$12)))</f>
        <v>28</v>
      </c>
      <c r="I1395" s="54" t="s">
        <v>1362</v>
      </c>
      <c r="L1395" s="6"/>
      <c r="M1395" s="152"/>
      <c r="N1395" s="151"/>
      <c r="O1395" s="150"/>
      <c r="P1395" s="6"/>
      <c r="Q1395" s="152"/>
      <c r="R1395" s="6"/>
      <c r="S1395" s="150"/>
      <c r="T1395" s="6"/>
    </row>
    <row r="1396" spans="1:20" ht="12" customHeight="1" outlineLevel="2">
      <c r="A1396" s="63">
        <f t="shared" si="25"/>
        <v>0</v>
      </c>
      <c r="B1396" s="72" t="s">
        <v>3619</v>
      </c>
      <c r="C1396" s="64" t="s">
        <v>3622</v>
      </c>
      <c r="D1396" s="65" t="s">
        <v>2288</v>
      </c>
      <c r="E1396" s="53"/>
      <c r="F1396" s="66">
        <v>95</v>
      </c>
      <c r="G1396" s="66"/>
      <c r="H1396" s="62">
        <f>IF(F1396="","",IF(AND(G1396="Руб.",$J$10=1),F1396/#REF!,IF(G1396="Руб.",F1396,F1396*$J$12)))</f>
        <v>95</v>
      </c>
      <c r="I1396" s="54" t="s">
        <v>1362</v>
      </c>
      <c r="L1396" s="6"/>
      <c r="M1396" s="152"/>
      <c r="N1396" s="151"/>
      <c r="O1396" s="150"/>
      <c r="P1396" s="6"/>
      <c r="Q1396" s="152"/>
      <c r="R1396" s="6"/>
      <c r="S1396" s="150"/>
      <c r="T1396" s="6"/>
    </row>
    <row r="1397" spans="1:20" ht="12" customHeight="1" outlineLevel="2">
      <c r="A1397" s="63">
        <f t="shared" si="25"/>
        <v>0</v>
      </c>
      <c r="B1397" s="72" t="s">
        <v>3620</v>
      </c>
      <c r="C1397" s="64" t="s">
        <v>3623</v>
      </c>
      <c r="D1397" s="65" t="s">
        <v>2288</v>
      </c>
      <c r="E1397" s="53"/>
      <c r="F1397" s="66">
        <v>395</v>
      </c>
      <c r="G1397" s="66"/>
      <c r="H1397" s="62">
        <f>IF(F1397="","",IF(AND(G1397="Руб.",$J$10=1),F1397/#REF!,IF(G1397="Руб.",F1397,F1397*$J$12)))</f>
        <v>395</v>
      </c>
      <c r="I1397" s="54" t="s">
        <v>1362</v>
      </c>
      <c r="L1397" s="6"/>
      <c r="M1397" s="152"/>
      <c r="N1397" s="151"/>
      <c r="O1397" s="150"/>
      <c r="P1397" s="6"/>
      <c r="Q1397" s="152"/>
      <c r="R1397" s="6"/>
      <c r="S1397" s="150"/>
      <c r="T1397" s="6"/>
    </row>
    <row r="1398" spans="1:20" ht="12.75" customHeight="1" outlineLevel="2">
      <c r="A1398" s="63">
        <f t="shared" si="25"/>
        <v>0</v>
      </c>
      <c r="B1398" s="81"/>
      <c r="C1398" s="82" t="s">
        <v>3624</v>
      </c>
      <c r="D1398" s="65" t="s">
        <v>2288</v>
      </c>
      <c r="E1398" s="53"/>
      <c r="F1398" s="66" t="s">
        <v>2274</v>
      </c>
      <c r="G1398" s="66"/>
      <c r="H1398" s="62" t="str">
        <f>IF(F1398="","",IF(AND(G1398="Руб.",$J$10=1),F1398/#REF!,IF(G1398="Руб.",F1398,F1398*$J$12)))</f>
        <v/>
      </c>
      <c r="I1398" s="54"/>
      <c r="L1398" s="6"/>
      <c r="M1398" s="152"/>
      <c r="N1398" s="151"/>
      <c r="O1398" s="150"/>
      <c r="P1398" s="6"/>
      <c r="Q1398" s="152"/>
      <c r="R1398" s="6"/>
      <c r="S1398" s="150"/>
      <c r="T1398" s="6"/>
    </row>
    <row r="1399" spans="1:20" ht="12" customHeight="1" outlineLevel="2">
      <c r="A1399" s="63">
        <f t="shared" si="25"/>
        <v>0</v>
      </c>
      <c r="B1399" s="72" t="s">
        <v>3625</v>
      </c>
      <c r="C1399" s="64" t="s">
        <v>3628</v>
      </c>
      <c r="D1399" s="65" t="s">
        <v>2288</v>
      </c>
      <c r="E1399" s="53"/>
      <c r="F1399" s="66">
        <v>22</v>
      </c>
      <c r="G1399" s="66"/>
      <c r="H1399" s="62">
        <f>IF(F1399="","",IF(AND(G1399="Руб.",$J$10=1),F1399/#REF!,IF(G1399="Руб.",F1399,F1399*$J$12)))</f>
        <v>22</v>
      </c>
      <c r="I1399" s="54" t="s">
        <v>1362</v>
      </c>
      <c r="L1399" s="6"/>
      <c r="M1399" s="152"/>
      <c r="N1399" s="151"/>
      <c r="O1399" s="150"/>
      <c r="P1399" s="6"/>
      <c r="Q1399" s="152"/>
      <c r="R1399" s="6"/>
      <c r="S1399" s="150"/>
      <c r="T1399" s="6"/>
    </row>
    <row r="1400" spans="1:20" ht="12" customHeight="1" outlineLevel="2">
      <c r="A1400" s="63">
        <f t="shared" si="25"/>
        <v>0</v>
      </c>
      <c r="B1400" s="72" t="s">
        <v>3626</v>
      </c>
      <c r="C1400" s="64" t="s">
        <v>3629</v>
      </c>
      <c r="D1400" s="65" t="s">
        <v>2288</v>
      </c>
      <c r="E1400" s="53"/>
      <c r="F1400" s="66">
        <v>72</v>
      </c>
      <c r="G1400" s="66"/>
      <c r="H1400" s="62">
        <f>IF(F1400="","",IF(AND(G1400="Руб.",$J$10=1),F1400/#REF!,IF(G1400="Руб.",F1400,F1400*$J$12)))</f>
        <v>72</v>
      </c>
      <c r="I1400" s="54" t="s">
        <v>1362</v>
      </c>
      <c r="L1400" s="6"/>
      <c r="M1400" s="152"/>
      <c r="N1400" s="151"/>
      <c r="O1400" s="150"/>
      <c r="P1400" s="6"/>
      <c r="Q1400" s="152"/>
      <c r="R1400" s="6"/>
      <c r="S1400" s="150"/>
      <c r="T1400" s="6"/>
    </row>
    <row r="1401" spans="1:20" ht="12" customHeight="1" outlineLevel="2">
      <c r="A1401" s="63">
        <f t="shared" si="25"/>
        <v>0</v>
      </c>
      <c r="B1401" s="72" t="s">
        <v>3627</v>
      </c>
      <c r="C1401" s="64" t="s">
        <v>3630</v>
      </c>
      <c r="D1401" s="65" t="s">
        <v>2288</v>
      </c>
      <c r="E1401" s="53"/>
      <c r="F1401" s="66">
        <v>315</v>
      </c>
      <c r="G1401" s="66"/>
      <c r="H1401" s="62">
        <f>IF(F1401="","",IF(AND(G1401="Руб.",$J$10=1),F1401/#REF!,IF(G1401="Руб.",F1401,F1401*$J$12)))</f>
        <v>315</v>
      </c>
      <c r="I1401" s="54" t="s">
        <v>1362</v>
      </c>
      <c r="L1401" s="6"/>
      <c r="M1401" s="152"/>
      <c r="N1401" s="151"/>
      <c r="O1401" s="150"/>
      <c r="P1401" s="6"/>
      <c r="Q1401" s="152"/>
      <c r="R1401" s="6"/>
      <c r="S1401" s="150"/>
      <c r="T1401" s="6"/>
    </row>
    <row r="1402" spans="1:20" ht="12.75" customHeight="1" outlineLevel="2">
      <c r="A1402" s="63">
        <f t="shared" si="25"/>
        <v>0</v>
      </c>
      <c r="B1402" s="81"/>
      <c r="C1402" s="82" t="s">
        <v>3631</v>
      </c>
      <c r="D1402" s="65" t="s">
        <v>2288</v>
      </c>
      <c r="E1402" s="53"/>
      <c r="F1402" s="66" t="s">
        <v>2274</v>
      </c>
      <c r="G1402" s="66"/>
      <c r="H1402" s="62" t="str">
        <f>IF(F1402="","",IF(AND(G1402="Руб.",$J$10=1),F1402/#REF!,IF(G1402="Руб.",F1402,F1402*$J$12)))</f>
        <v/>
      </c>
      <c r="I1402" s="54"/>
      <c r="L1402" s="6"/>
      <c r="M1402" s="152"/>
      <c r="N1402" s="151"/>
      <c r="O1402" s="150"/>
      <c r="P1402" s="6"/>
      <c r="Q1402" s="152"/>
      <c r="R1402" s="6"/>
      <c r="S1402" s="150"/>
      <c r="T1402" s="6"/>
    </row>
    <row r="1403" spans="1:20" ht="12" customHeight="1" outlineLevel="2">
      <c r="A1403" s="63">
        <f t="shared" si="25"/>
        <v>0</v>
      </c>
      <c r="B1403" s="72" t="s">
        <v>3635</v>
      </c>
      <c r="C1403" s="64" t="s">
        <v>3632</v>
      </c>
      <c r="D1403" s="65" t="s">
        <v>2288</v>
      </c>
      <c r="E1403" s="53"/>
      <c r="F1403" s="66">
        <v>19</v>
      </c>
      <c r="G1403" s="66"/>
      <c r="H1403" s="62">
        <f>IF(F1403="","",IF(AND(G1403="Руб.",$J$10=1),F1403/#REF!,IF(G1403="Руб.",F1403,F1403*$J$12)))</f>
        <v>19</v>
      </c>
      <c r="I1403" s="54" t="s">
        <v>1362</v>
      </c>
      <c r="L1403" s="6"/>
      <c r="M1403" s="152"/>
      <c r="N1403" s="151"/>
      <c r="O1403" s="150"/>
      <c r="P1403" s="6"/>
      <c r="Q1403" s="152"/>
      <c r="R1403" s="6"/>
      <c r="S1403" s="150"/>
      <c r="T1403" s="6"/>
    </row>
    <row r="1404" spans="1:20" ht="12" customHeight="1" outlineLevel="2">
      <c r="A1404" s="63">
        <f t="shared" si="25"/>
        <v>0</v>
      </c>
      <c r="B1404" s="72" t="s">
        <v>3636</v>
      </c>
      <c r="C1404" s="64" t="s">
        <v>3633</v>
      </c>
      <c r="D1404" s="65" t="s">
        <v>2288</v>
      </c>
      <c r="E1404" s="53"/>
      <c r="F1404" s="66">
        <v>61.5</v>
      </c>
      <c r="G1404" s="66"/>
      <c r="H1404" s="62">
        <f>IF(F1404="","",IF(AND(G1404="Руб.",$J$10=1),F1404/#REF!,IF(G1404="Руб.",F1404,F1404*$J$12)))</f>
        <v>61.5</v>
      </c>
      <c r="I1404" s="54" t="s">
        <v>1362</v>
      </c>
      <c r="L1404" s="6"/>
      <c r="M1404" s="152"/>
      <c r="N1404" s="151"/>
      <c r="O1404" s="150"/>
      <c r="P1404" s="6"/>
      <c r="Q1404" s="152"/>
      <c r="R1404" s="6"/>
      <c r="S1404" s="150"/>
      <c r="T1404" s="6"/>
    </row>
    <row r="1405" spans="1:20" ht="12" customHeight="1" outlineLevel="2">
      <c r="A1405" s="63">
        <f t="shared" si="25"/>
        <v>0</v>
      </c>
      <c r="B1405" s="72" t="s">
        <v>3637</v>
      </c>
      <c r="C1405" s="64" t="s">
        <v>3634</v>
      </c>
      <c r="D1405" s="65" t="s">
        <v>2288</v>
      </c>
      <c r="E1405" s="53"/>
      <c r="F1405" s="66">
        <v>300</v>
      </c>
      <c r="G1405" s="66"/>
      <c r="H1405" s="62">
        <f>IF(F1405="","",IF(AND(G1405="Руб.",$J$10=1),F1405/#REF!,IF(G1405="Руб.",F1405,F1405*$J$12)))</f>
        <v>300</v>
      </c>
      <c r="I1405" s="54" t="s">
        <v>1362</v>
      </c>
      <c r="L1405" s="6"/>
      <c r="M1405" s="152"/>
      <c r="N1405" s="151"/>
      <c r="O1405" s="150"/>
      <c r="P1405" s="6"/>
      <c r="Q1405" s="152"/>
      <c r="R1405" s="6"/>
      <c r="S1405" s="150"/>
      <c r="T1405" s="6"/>
    </row>
    <row r="1406" spans="1:20" ht="12" customHeight="1" outlineLevel="2">
      <c r="A1406" s="63">
        <f t="shared" si="25"/>
        <v>0</v>
      </c>
      <c r="B1406" s="72" t="s">
        <v>3639</v>
      </c>
      <c r="C1406" s="64" t="s">
        <v>3638</v>
      </c>
      <c r="D1406" s="65" t="s">
        <v>2288</v>
      </c>
      <c r="E1406" s="53"/>
      <c r="F1406" s="66">
        <v>321.3</v>
      </c>
      <c r="G1406" s="66"/>
      <c r="H1406" s="62">
        <f>IF(F1406="","",IF(AND(G1406="Руб.",$J$10=1),F1406/#REF!,IF(G1406="Руб.",F1406,F1406*$J$12)))</f>
        <v>321.3</v>
      </c>
      <c r="I1406" s="54" t="s">
        <v>1362</v>
      </c>
      <c r="L1406" s="6"/>
      <c r="M1406" s="152"/>
      <c r="N1406" s="151"/>
      <c r="O1406" s="150"/>
      <c r="P1406" s="6"/>
      <c r="Q1406" s="152"/>
      <c r="R1406" s="6"/>
      <c r="S1406" s="150"/>
      <c r="T1406" s="6"/>
    </row>
    <row r="1407" spans="1:20" ht="12.75" customHeight="1" outlineLevel="2">
      <c r="A1407" s="63">
        <f t="shared" si="25"/>
        <v>0</v>
      </c>
      <c r="B1407" s="81"/>
      <c r="C1407" s="82" t="s">
        <v>3640</v>
      </c>
      <c r="D1407" s="65"/>
      <c r="E1407" s="53"/>
      <c r="F1407" s="66" t="s">
        <v>2274</v>
      </c>
      <c r="G1407" s="66"/>
      <c r="H1407" s="62" t="str">
        <f>IF(F1407="","",IF(AND(G1407="Руб.",$J$10=1),F1407/#REF!,IF(G1407="Руб.",F1407,F1407*$J$12)))</f>
        <v/>
      </c>
      <c r="I1407" s="54"/>
      <c r="L1407" s="6"/>
      <c r="M1407" s="152"/>
      <c r="N1407" s="151"/>
      <c r="O1407" s="150"/>
      <c r="P1407" s="6"/>
      <c r="Q1407" s="152"/>
      <c r="R1407" s="6"/>
      <c r="S1407" s="150"/>
      <c r="T1407" s="6"/>
    </row>
    <row r="1408" spans="1:20" ht="12" customHeight="1" outlineLevel="2">
      <c r="A1408" s="63">
        <f t="shared" si="25"/>
        <v>0</v>
      </c>
      <c r="B1408" s="72" t="s">
        <v>3643</v>
      </c>
      <c r="C1408" s="64" t="s">
        <v>3641</v>
      </c>
      <c r="D1408" s="65" t="s">
        <v>2288</v>
      </c>
      <c r="E1408" s="53"/>
      <c r="F1408" s="66">
        <v>34</v>
      </c>
      <c r="G1408" s="66"/>
      <c r="H1408" s="62">
        <f>IF(F1408="","",IF(AND(G1408="Руб.",$J$10=1),F1408/#REF!,IF(G1408="Руб.",F1408,F1408*$J$12)))</f>
        <v>34</v>
      </c>
      <c r="I1408" s="54" t="s">
        <v>1362</v>
      </c>
      <c r="L1408" s="6"/>
      <c r="M1408" s="152"/>
      <c r="N1408" s="151"/>
      <c r="O1408" s="150"/>
      <c r="P1408" s="6"/>
      <c r="Q1408" s="152"/>
      <c r="R1408" s="6"/>
      <c r="S1408" s="150"/>
      <c r="T1408" s="6"/>
    </row>
    <row r="1409" spans="1:20" ht="12" customHeight="1" outlineLevel="2">
      <c r="A1409" s="63">
        <f t="shared" si="25"/>
        <v>0</v>
      </c>
      <c r="B1409" s="72" t="s">
        <v>3644</v>
      </c>
      <c r="C1409" s="64" t="s">
        <v>3642</v>
      </c>
      <c r="D1409" s="65" t="s">
        <v>2288</v>
      </c>
      <c r="E1409" s="53"/>
      <c r="F1409" s="66">
        <v>115</v>
      </c>
      <c r="G1409" s="66"/>
      <c r="H1409" s="62">
        <f>IF(F1409="","",IF(AND(G1409="Руб.",$J$10=1),F1409/#REF!,IF(G1409="Руб.",F1409,F1409*$J$12)))</f>
        <v>115</v>
      </c>
      <c r="I1409" s="54" t="s">
        <v>1362</v>
      </c>
      <c r="L1409" s="6"/>
      <c r="M1409" s="152"/>
      <c r="N1409" s="151"/>
      <c r="O1409" s="150"/>
      <c r="P1409" s="6"/>
      <c r="Q1409" s="152"/>
      <c r="R1409" s="6"/>
      <c r="S1409" s="150"/>
      <c r="T1409" s="6"/>
    </row>
    <row r="1410" spans="1:20" ht="12.75" customHeight="1" outlineLevel="2">
      <c r="A1410" s="63">
        <f t="shared" si="25"/>
        <v>0</v>
      </c>
      <c r="B1410" s="72" t="s">
        <v>3645</v>
      </c>
      <c r="C1410" s="85" t="s">
        <v>3646</v>
      </c>
      <c r="D1410" s="65" t="s">
        <v>2288</v>
      </c>
      <c r="E1410" s="53"/>
      <c r="F1410" s="66">
        <v>17</v>
      </c>
      <c r="G1410" s="66"/>
      <c r="H1410" s="62">
        <f>IF(F1410="","",IF(AND(G1410="Руб.",$J$10=1),F1410/#REF!,IF(G1410="Руб.",F1410,F1410*$J$12)))</f>
        <v>17</v>
      </c>
      <c r="I1410" s="54" t="s">
        <v>1362</v>
      </c>
      <c r="L1410" s="6"/>
      <c r="M1410" s="152"/>
      <c r="N1410" s="151"/>
      <c r="O1410" s="150"/>
      <c r="P1410" s="6"/>
      <c r="Q1410" s="152"/>
      <c r="R1410" s="6"/>
      <c r="S1410" s="150"/>
      <c r="T1410" s="6"/>
    </row>
    <row r="1411" spans="1:20" ht="12" customHeight="1" outlineLevel="2">
      <c r="A1411" s="63">
        <f t="shared" si="25"/>
        <v>0</v>
      </c>
      <c r="B1411" s="72" t="s">
        <v>3647</v>
      </c>
      <c r="C1411" s="64" t="s">
        <v>3648</v>
      </c>
      <c r="D1411" s="65" t="s">
        <v>2288</v>
      </c>
      <c r="E1411" s="53"/>
      <c r="F1411" s="66">
        <v>30</v>
      </c>
      <c r="G1411" s="66"/>
      <c r="H1411" s="62">
        <f>IF(F1411="","",IF(AND(G1411="Руб.",$J$10=1),F1411/#REF!,IF(G1411="Руб.",F1411,F1411*$J$12)))</f>
        <v>30</v>
      </c>
      <c r="I1411" s="54" t="s">
        <v>1362</v>
      </c>
      <c r="L1411" s="6"/>
      <c r="M1411" s="152"/>
      <c r="N1411" s="151"/>
      <c r="O1411" s="150"/>
      <c r="P1411" s="6"/>
      <c r="Q1411" s="152"/>
      <c r="R1411" s="6"/>
      <c r="S1411" s="150"/>
      <c r="T1411" s="6"/>
    </row>
    <row r="1412" spans="1:20" ht="12" customHeight="1" outlineLevel="2">
      <c r="A1412" s="63">
        <f t="shared" si="25"/>
        <v>0</v>
      </c>
      <c r="B1412" s="72" t="s">
        <v>3649</v>
      </c>
      <c r="C1412" s="64" t="s">
        <v>3650</v>
      </c>
      <c r="D1412" s="65" t="s">
        <v>2288</v>
      </c>
      <c r="E1412" s="53"/>
      <c r="F1412" s="66">
        <v>98</v>
      </c>
      <c r="G1412" s="66"/>
      <c r="H1412" s="62">
        <f>IF(F1412="","",IF(AND(G1412="Руб.",$J$10=1),F1412/#REF!,IF(G1412="Руб.",F1412,F1412*$J$12)))</f>
        <v>98</v>
      </c>
      <c r="I1412" s="54" t="s">
        <v>1362</v>
      </c>
      <c r="L1412" s="6"/>
      <c r="M1412" s="152"/>
      <c r="N1412" s="151"/>
      <c r="O1412" s="150"/>
      <c r="P1412" s="6"/>
      <c r="Q1412" s="152"/>
      <c r="R1412" s="6"/>
      <c r="S1412" s="150"/>
      <c r="T1412" s="6"/>
    </row>
    <row r="1413" spans="1:20" ht="12.75" customHeight="1" outlineLevel="2">
      <c r="A1413" s="63">
        <f t="shared" si="25"/>
        <v>0</v>
      </c>
      <c r="B1413" s="81"/>
      <c r="C1413" s="82" t="s">
        <v>3651</v>
      </c>
      <c r="D1413" s="65" t="s">
        <v>2288</v>
      </c>
      <c r="E1413" s="53"/>
      <c r="F1413" s="66" t="s">
        <v>2274</v>
      </c>
      <c r="G1413" s="66"/>
      <c r="H1413" s="62" t="str">
        <f>IF(F1413="","",IF(AND(G1413="Руб.",$J$10=1),F1413/#REF!,IF(G1413="Руб.",F1413,F1413*$J$12)))</f>
        <v/>
      </c>
      <c r="I1413" s="54"/>
      <c r="L1413" s="6"/>
      <c r="M1413" s="152"/>
      <c r="N1413" s="151"/>
      <c r="O1413" s="150"/>
      <c r="P1413" s="6"/>
      <c r="Q1413" s="152"/>
      <c r="R1413" s="6"/>
      <c r="S1413" s="150"/>
      <c r="T1413" s="6"/>
    </row>
    <row r="1414" spans="1:20" ht="12" customHeight="1" outlineLevel="2">
      <c r="A1414" s="63">
        <f t="shared" si="25"/>
        <v>0</v>
      </c>
      <c r="B1414" s="72" t="s">
        <v>3652</v>
      </c>
      <c r="C1414" s="64" t="s">
        <v>4074</v>
      </c>
      <c r="D1414" s="65" t="s">
        <v>2288</v>
      </c>
      <c r="E1414" s="53"/>
      <c r="F1414" s="66">
        <v>14</v>
      </c>
      <c r="G1414" s="66"/>
      <c r="H1414" s="62">
        <f>IF(F1414="","",IF(AND(G1414="Руб.",$J$10=1),F1414/#REF!,IF(G1414="Руб.",F1414,F1414*$J$12)))</f>
        <v>14</v>
      </c>
      <c r="I1414" s="54" t="s">
        <v>1362</v>
      </c>
      <c r="L1414" s="6"/>
      <c r="M1414" s="152"/>
      <c r="N1414" s="151"/>
      <c r="O1414" s="150"/>
      <c r="P1414" s="6"/>
      <c r="Q1414" s="152"/>
      <c r="R1414" s="6"/>
      <c r="S1414" s="150"/>
      <c r="T1414" s="6"/>
    </row>
    <row r="1415" spans="1:20" ht="12" customHeight="1" outlineLevel="2">
      <c r="A1415" s="63">
        <f t="shared" si="25"/>
        <v>0</v>
      </c>
      <c r="B1415" s="72" t="s">
        <v>3653</v>
      </c>
      <c r="C1415" s="64" t="s">
        <v>4075</v>
      </c>
      <c r="D1415" s="65" t="s">
        <v>2288</v>
      </c>
      <c r="E1415" s="53"/>
      <c r="F1415" s="66">
        <v>26</v>
      </c>
      <c r="G1415" s="66"/>
      <c r="H1415" s="62">
        <f>IF(F1415="","",IF(AND(G1415="Руб.",$J$10=1),F1415/#REF!,IF(G1415="Руб.",F1415,F1415*$J$12)))</f>
        <v>26</v>
      </c>
      <c r="I1415" s="54" t="s">
        <v>1362</v>
      </c>
      <c r="L1415" s="6"/>
      <c r="M1415" s="152"/>
      <c r="N1415" s="151"/>
      <c r="O1415" s="150"/>
      <c r="P1415" s="6"/>
      <c r="Q1415" s="152"/>
      <c r="R1415" s="6"/>
      <c r="S1415" s="150"/>
      <c r="T1415" s="6"/>
    </row>
    <row r="1416" spans="1:20" ht="12" customHeight="1" outlineLevel="2">
      <c r="A1416" s="63">
        <f t="shared" si="25"/>
        <v>0</v>
      </c>
      <c r="B1416" s="72" t="s">
        <v>3654</v>
      </c>
      <c r="C1416" s="64" t="s">
        <v>4076</v>
      </c>
      <c r="D1416" s="65" t="s">
        <v>2288</v>
      </c>
      <c r="E1416" s="53"/>
      <c r="F1416" s="66">
        <v>161</v>
      </c>
      <c r="G1416" s="66"/>
      <c r="H1416" s="62">
        <f>IF(F1416="","",IF(AND(G1416="Руб.",$J$10=1),F1416/#REF!,IF(G1416="Руб.",F1416,F1416*$J$12)))</f>
        <v>161</v>
      </c>
      <c r="I1416" s="54" t="s">
        <v>1362</v>
      </c>
      <c r="L1416" s="6"/>
      <c r="M1416" s="152"/>
      <c r="N1416" s="151"/>
      <c r="O1416" s="150"/>
      <c r="P1416" s="6"/>
      <c r="Q1416" s="152"/>
      <c r="R1416" s="6"/>
      <c r="S1416" s="150"/>
      <c r="T1416" s="6"/>
    </row>
    <row r="1417" spans="1:20" ht="12" customHeight="1" outlineLevel="2">
      <c r="A1417" s="63">
        <f t="shared" si="25"/>
        <v>0</v>
      </c>
      <c r="B1417" s="72" t="s">
        <v>4078</v>
      </c>
      <c r="C1417" s="64" t="s">
        <v>4077</v>
      </c>
      <c r="D1417" s="65" t="s">
        <v>2288</v>
      </c>
      <c r="E1417" s="53"/>
      <c r="F1417" s="66">
        <v>11</v>
      </c>
      <c r="G1417" s="66"/>
      <c r="H1417" s="62">
        <f>IF(F1417="","",IF(AND(G1417="Руб.",$J$10=1),F1417/#REF!,IF(G1417="Руб.",F1417,F1417*$J$12)))</f>
        <v>11</v>
      </c>
      <c r="I1417" s="54" t="s">
        <v>1362</v>
      </c>
      <c r="L1417" s="6"/>
      <c r="M1417" s="152"/>
      <c r="N1417" s="151"/>
      <c r="O1417" s="150"/>
      <c r="P1417" s="6"/>
      <c r="Q1417" s="152"/>
      <c r="R1417" s="6"/>
      <c r="S1417" s="150"/>
      <c r="T1417" s="6"/>
    </row>
    <row r="1418" spans="1:20" ht="12" customHeight="1" outlineLevel="2">
      <c r="A1418" s="63">
        <f t="shared" si="25"/>
        <v>0</v>
      </c>
      <c r="B1418" s="72" t="s">
        <v>4079</v>
      </c>
      <c r="C1418" s="64" t="s">
        <v>4080</v>
      </c>
      <c r="D1418" s="65" t="s">
        <v>2288</v>
      </c>
      <c r="E1418" s="53"/>
      <c r="F1418" s="66">
        <v>65</v>
      </c>
      <c r="G1418" s="66"/>
      <c r="H1418" s="62">
        <f>IF(F1418="","",IF(AND(G1418="Руб.",$J$10=1),F1418/#REF!,IF(G1418="Руб.",F1418,F1418*$J$12)))</f>
        <v>65</v>
      </c>
      <c r="I1418" s="54" t="s">
        <v>1362</v>
      </c>
      <c r="L1418" s="6"/>
      <c r="M1418" s="152"/>
      <c r="N1418" s="151"/>
      <c r="O1418" s="150"/>
      <c r="P1418" s="6"/>
      <c r="Q1418" s="152"/>
      <c r="R1418" s="6"/>
      <c r="S1418" s="150"/>
      <c r="T1418" s="6"/>
    </row>
    <row r="1419" spans="1:20" ht="12" customHeight="1" outlineLevel="2">
      <c r="A1419" s="63">
        <f t="shared" si="25"/>
        <v>0</v>
      </c>
      <c r="B1419" s="72" t="s">
        <v>4081</v>
      </c>
      <c r="C1419" s="64" t="s">
        <v>4082</v>
      </c>
      <c r="D1419" s="65" t="s">
        <v>2288</v>
      </c>
      <c r="E1419" s="53"/>
      <c r="F1419" s="66">
        <v>93</v>
      </c>
      <c r="G1419" s="66"/>
      <c r="H1419" s="62">
        <f>IF(F1419="","",IF(AND(G1419="Руб.",$J$10=1),F1419/#REF!,IF(G1419="Руб.",F1419,F1419*$J$12)))</f>
        <v>93</v>
      </c>
      <c r="I1419" s="54" t="s">
        <v>1362</v>
      </c>
      <c r="L1419" s="6"/>
      <c r="M1419" s="152"/>
      <c r="N1419" s="151"/>
      <c r="O1419" s="150"/>
      <c r="P1419" s="6"/>
      <c r="Q1419" s="152"/>
      <c r="R1419" s="6"/>
      <c r="S1419" s="150"/>
      <c r="T1419" s="6"/>
    </row>
    <row r="1420" spans="1:20" ht="12" customHeight="1" outlineLevel="2">
      <c r="A1420" s="63">
        <f t="shared" si="25"/>
        <v>0</v>
      </c>
      <c r="B1420" s="72" t="s">
        <v>4083</v>
      </c>
      <c r="C1420" s="64" t="s">
        <v>4085</v>
      </c>
      <c r="D1420" s="65" t="s">
        <v>2288</v>
      </c>
      <c r="E1420" s="53"/>
      <c r="F1420" s="66">
        <v>36</v>
      </c>
      <c r="G1420" s="66"/>
      <c r="H1420" s="62">
        <f>IF(F1420="","",IF(AND(G1420="Руб.",$J$10=1),F1420/#REF!,IF(G1420="Руб.",F1420,F1420*$J$12)))</f>
        <v>36</v>
      </c>
      <c r="I1420" s="54" t="s">
        <v>1362</v>
      </c>
      <c r="L1420" s="6"/>
      <c r="M1420" s="152"/>
      <c r="N1420" s="151"/>
      <c r="O1420" s="150"/>
      <c r="P1420" s="6"/>
      <c r="Q1420" s="152"/>
      <c r="R1420" s="6"/>
      <c r="S1420" s="150"/>
      <c r="T1420" s="6"/>
    </row>
    <row r="1421" spans="1:20" ht="12" customHeight="1" outlineLevel="2">
      <c r="A1421" s="63">
        <f t="shared" si="25"/>
        <v>0</v>
      </c>
      <c r="B1421" s="72" t="s">
        <v>4084</v>
      </c>
      <c r="C1421" s="64" t="s">
        <v>4086</v>
      </c>
      <c r="D1421" s="65" t="s">
        <v>2288</v>
      </c>
      <c r="E1421" s="53"/>
      <c r="F1421" s="66">
        <v>167</v>
      </c>
      <c r="G1421" s="66"/>
      <c r="H1421" s="62">
        <f>IF(F1421="","",IF(AND(G1421="Руб.",$J$10=1),F1421/#REF!,IF(G1421="Руб.",F1421,F1421*$J$12)))</f>
        <v>167</v>
      </c>
      <c r="I1421" s="54" t="s">
        <v>1362</v>
      </c>
      <c r="L1421" s="6"/>
      <c r="M1421" s="152"/>
      <c r="N1421" s="151"/>
      <c r="O1421" s="150"/>
      <c r="P1421" s="6"/>
      <c r="Q1421" s="152"/>
      <c r="R1421" s="6"/>
      <c r="S1421" s="150"/>
      <c r="T1421" s="6"/>
    </row>
    <row r="1422" spans="1:20" ht="12.75" customHeight="1" outlineLevel="2">
      <c r="A1422" s="63">
        <f t="shared" si="25"/>
        <v>0</v>
      </c>
      <c r="B1422" s="81"/>
      <c r="C1422" s="82" t="s">
        <v>4087</v>
      </c>
      <c r="D1422" s="65" t="s">
        <v>2288</v>
      </c>
      <c r="E1422" s="53"/>
      <c r="F1422" s="66" t="s">
        <v>2274</v>
      </c>
      <c r="G1422" s="66"/>
      <c r="H1422" s="62" t="str">
        <f>IF(F1422="","",IF(AND(G1422="Руб.",$J$10=1),F1422/#REF!,IF(G1422="Руб.",F1422,F1422*$J$12)))</f>
        <v/>
      </c>
      <c r="I1422" s="54"/>
      <c r="L1422" s="6"/>
      <c r="M1422" s="152"/>
      <c r="N1422" s="151"/>
      <c r="O1422" s="150"/>
      <c r="P1422" s="6"/>
      <c r="Q1422" s="152"/>
      <c r="R1422" s="6"/>
      <c r="S1422" s="150"/>
      <c r="T1422" s="6"/>
    </row>
    <row r="1423" spans="1:20" ht="12.75" customHeight="1" outlineLevel="2">
      <c r="A1423" s="63">
        <f t="shared" si="25"/>
        <v>0</v>
      </c>
      <c r="B1423" s="72" t="s">
        <v>4708</v>
      </c>
      <c r="C1423" s="64" t="s">
        <v>4709</v>
      </c>
      <c r="D1423" s="65" t="s">
        <v>2288</v>
      </c>
      <c r="E1423" s="53"/>
      <c r="F1423" s="66">
        <v>22</v>
      </c>
      <c r="G1423" s="66"/>
      <c r="H1423" s="62">
        <f>IF(F1423="","",IF(AND(G1423="Руб.",$J$10=1),F1423/#REF!,IF(G1423="Руб.",F1423,F1423*$J$12)))</f>
        <v>22</v>
      </c>
      <c r="I1423" s="54" t="s">
        <v>1362</v>
      </c>
      <c r="L1423" s="6"/>
      <c r="M1423" s="152"/>
      <c r="N1423" s="151"/>
      <c r="O1423" s="150"/>
      <c r="P1423" s="6"/>
      <c r="Q1423" s="152"/>
      <c r="R1423" s="6"/>
      <c r="S1423" s="150"/>
      <c r="T1423" s="6"/>
    </row>
    <row r="1424" spans="1:20" ht="12" customHeight="1" outlineLevel="2">
      <c r="A1424" s="63">
        <f t="shared" si="25"/>
        <v>0</v>
      </c>
      <c r="B1424" s="72" t="s">
        <v>4710</v>
      </c>
      <c r="C1424" s="64" t="s">
        <v>4711</v>
      </c>
      <c r="D1424" s="65" t="s">
        <v>2288</v>
      </c>
      <c r="E1424" s="53"/>
      <c r="F1424" s="66">
        <v>18</v>
      </c>
      <c r="G1424" s="66"/>
      <c r="H1424" s="62">
        <f>IF(F1424="","",IF(AND(G1424="Руб.",$J$10=1),F1424/#REF!,IF(G1424="Руб.",F1424,F1424*$J$12)))</f>
        <v>18</v>
      </c>
      <c r="I1424" s="54" t="s">
        <v>1362</v>
      </c>
      <c r="L1424" s="6"/>
      <c r="M1424" s="152"/>
      <c r="N1424" s="151"/>
      <c r="O1424" s="150"/>
      <c r="P1424" s="6"/>
      <c r="Q1424" s="152"/>
      <c r="R1424" s="6"/>
      <c r="S1424" s="150"/>
      <c r="T1424" s="6"/>
    </row>
    <row r="1425" spans="1:20" ht="12" customHeight="1" outlineLevel="2">
      <c r="A1425" s="63">
        <f t="shared" si="25"/>
        <v>0</v>
      </c>
      <c r="B1425" s="72" t="s">
        <v>4712</v>
      </c>
      <c r="C1425" s="64" t="s">
        <v>1985</v>
      </c>
      <c r="D1425" s="65" t="s">
        <v>2288</v>
      </c>
      <c r="E1425" s="53"/>
      <c r="F1425" s="66">
        <v>14</v>
      </c>
      <c r="G1425" s="66"/>
      <c r="H1425" s="62">
        <f>IF(F1425="","",IF(AND(G1425="Руб.",$J$10=1),F1425/#REF!,IF(G1425="Руб.",F1425,F1425*$J$12)))</f>
        <v>14</v>
      </c>
      <c r="I1425" s="54" t="s">
        <v>1362</v>
      </c>
      <c r="L1425" s="6"/>
      <c r="M1425" s="152"/>
      <c r="N1425" s="151"/>
      <c r="O1425" s="150"/>
      <c r="P1425" s="6"/>
      <c r="Q1425" s="152"/>
      <c r="R1425" s="6"/>
      <c r="S1425" s="150"/>
      <c r="T1425" s="6"/>
    </row>
    <row r="1426" spans="1:20" ht="12" customHeight="1" outlineLevel="2">
      <c r="A1426" s="63">
        <f t="shared" si="25"/>
        <v>0</v>
      </c>
      <c r="B1426" s="72" t="s">
        <v>1986</v>
      </c>
      <c r="C1426" s="64" t="s">
        <v>1987</v>
      </c>
      <c r="D1426" s="65" t="s">
        <v>2288</v>
      </c>
      <c r="E1426" s="53"/>
      <c r="F1426" s="66">
        <v>24</v>
      </c>
      <c r="G1426" s="66"/>
      <c r="H1426" s="62">
        <f>IF(F1426="","",IF(AND(G1426="Руб.",$J$10=1),F1426/#REF!,IF(G1426="Руб.",F1426,F1426*$J$12)))</f>
        <v>24</v>
      </c>
      <c r="I1426" s="54" t="s">
        <v>1362</v>
      </c>
      <c r="L1426" s="6"/>
      <c r="M1426" s="152"/>
      <c r="N1426" s="151"/>
      <c r="O1426" s="150"/>
      <c r="P1426" s="6"/>
      <c r="Q1426" s="152"/>
      <c r="R1426" s="6"/>
      <c r="S1426" s="150"/>
      <c r="T1426" s="6"/>
    </row>
    <row r="1427" spans="1:20" ht="12" customHeight="1" outlineLevel="2">
      <c r="A1427" s="63">
        <f t="shared" si="25"/>
        <v>0</v>
      </c>
      <c r="B1427" s="72"/>
      <c r="C1427" s="64"/>
      <c r="D1427" s="65"/>
      <c r="E1427" s="53"/>
      <c r="F1427" s="66" t="s">
        <v>2274</v>
      </c>
      <c r="G1427" s="66"/>
      <c r="H1427" s="62" t="str">
        <f>IF(F1427="","",IF(AND(G1427="Руб.",$J$10=1),F1427/#REF!,IF(G1427="Руб.",F1427,F1427*$J$12)))</f>
        <v/>
      </c>
      <c r="I1427" s="54"/>
      <c r="L1427" s="6"/>
      <c r="M1427" s="152"/>
      <c r="N1427" s="151"/>
      <c r="O1427" s="150"/>
      <c r="P1427" s="6"/>
      <c r="Q1427" s="152"/>
      <c r="R1427" s="6"/>
      <c r="S1427" s="150"/>
      <c r="T1427" s="6"/>
    </row>
    <row r="1428" spans="1:20" ht="12" customHeight="1" outlineLevel="2">
      <c r="A1428" s="63">
        <f t="shared" si="25"/>
        <v>0</v>
      </c>
      <c r="B1428" s="72"/>
      <c r="C1428" s="64"/>
      <c r="D1428" s="65"/>
      <c r="E1428" s="53"/>
      <c r="F1428" s="66" t="s">
        <v>2274</v>
      </c>
      <c r="G1428" s="66"/>
      <c r="H1428" s="62" t="str">
        <f>IF(F1428="","",IF(AND(G1428="Руб.",$J$10=1),F1428/#REF!,IF(G1428="Руб.",F1428,F1428*$J$12)))</f>
        <v/>
      </c>
      <c r="I1428" s="54"/>
      <c r="L1428" s="6"/>
      <c r="M1428" s="152"/>
      <c r="N1428" s="151"/>
      <c r="O1428" s="150"/>
      <c r="P1428" s="6"/>
      <c r="Q1428" s="152"/>
      <c r="R1428" s="6"/>
      <c r="S1428" s="150"/>
      <c r="T1428" s="6"/>
    </row>
    <row r="1429" spans="1:20" ht="12" customHeight="1" outlineLevel="2">
      <c r="A1429" s="63">
        <f t="shared" si="25"/>
        <v>0</v>
      </c>
      <c r="B1429" s="72"/>
      <c r="C1429" s="64"/>
      <c r="D1429" s="65"/>
      <c r="E1429" s="53"/>
      <c r="F1429" s="66" t="s">
        <v>2274</v>
      </c>
      <c r="G1429" s="66"/>
      <c r="H1429" s="62" t="str">
        <f>IF(F1429="","",IF(AND(G1429="Руб.",$J$10=1),F1429/#REF!,IF(G1429="Руб.",F1429,F1429*$J$12)))</f>
        <v/>
      </c>
      <c r="I1429" s="54"/>
      <c r="L1429" s="6"/>
      <c r="M1429" s="152"/>
      <c r="N1429" s="151"/>
      <c r="O1429" s="150"/>
      <c r="P1429" s="6"/>
      <c r="Q1429" s="152"/>
      <c r="R1429" s="6"/>
      <c r="S1429" s="150"/>
      <c r="T1429" s="6"/>
    </row>
    <row r="1430" spans="1:20" ht="12" customHeight="1" outlineLevel="2">
      <c r="A1430" s="63">
        <f t="shared" si="25"/>
        <v>0</v>
      </c>
      <c r="B1430" s="81"/>
      <c r="C1430" s="82" t="s">
        <v>4088</v>
      </c>
      <c r="D1430" s="65" t="s">
        <v>2288</v>
      </c>
      <c r="E1430" s="53"/>
      <c r="F1430" s="66" t="s">
        <v>2274</v>
      </c>
      <c r="G1430" s="66"/>
      <c r="H1430" s="62" t="str">
        <f>IF(F1430="","",IF(AND(G1430="Руб.",$J$10=1),F1430/#REF!,IF(G1430="Руб.",F1430,F1430*$J$12)))</f>
        <v/>
      </c>
      <c r="I1430" s="54"/>
      <c r="L1430" s="6"/>
      <c r="M1430" s="152"/>
      <c r="N1430" s="151"/>
      <c r="O1430" s="150"/>
      <c r="P1430" s="6"/>
      <c r="Q1430" s="152"/>
      <c r="R1430" s="6"/>
      <c r="S1430" s="150"/>
      <c r="T1430" s="6"/>
    </row>
    <row r="1431" spans="1:20" ht="12.75" customHeight="1" outlineLevel="2">
      <c r="A1431" s="63">
        <f t="shared" ref="A1431:A1494" si="26">IF(E1431="",A1430,A1430+1)</f>
        <v>0</v>
      </c>
      <c r="B1431" s="72" t="s">
        <v>4089</v>
      </c>
      <c r="C1431" s="64" t="s">
        <v>4096</v>
      </c>
      <c r="D1431" s="65" t="s">
        <v>2288</v>
      </c>
      <c r="E1431" s="53"/>
      <c r="F1431" s="66">
        <v>16</v>
      </c>
      <c r="G1431" s="66"/>
      <c r="H1431" s="62">
        <f>IF(F1431="","",IF(AND(G1431="Руб.",$J$10=1),F1431/#REF!,IF(G1431="Руб.",F1431,F1431*$J$12)))</f>
        <v>16</v>
      </c>
      <c r="I1431" s="54" t="s">
        <v>1362</v>
      </c>
      <c r="L1431" s="6"/>
      <c r="M1431" s="152"/>
      <c r="N1431" s="151"/>
      <c r="O1431" s="150"/>
      <c r="P1431" s="6"/>
      <c r="Q1431" s="152"/>
      <c r="R1431" s="6"/>
      <c r="S1431" s="150"/>
      <c r="T1431" s="6"/>
    </row>
    <row r="1432" spans="1:20" ht="12" customHeight="1" outlineLevel="2">
      <c r="A1432" s="63">
        <f t="shared" si="26"/>
        <v>0</v>
      </c>
      <c r="B1432" s="72" t="s">
        <v>4090</v>
      </c>
      <c r="C1432" s="64" t="s">
        <v>4097</v>
      </c>
      <c r="D1432" s="65" t="s">
        <v>2288</v>
      </c>
      <c r="E1432" s="53"/>
      <c r="F1432" s="66">
        <v>16</v>
      </c>
      <c r="G1432" s="66"/>
      <c r="H1432" s="62">
        <f>IF(F1432="","",IF(AND(G1432="Руб.",$J$10=1),F1432/#REF!,IF(G1432="Руб.",F1432,F1432*$J$12)))</f>
        <v>16</v>
      </c>
      <c r="I1432" s="54" t="s">
        <v>1362</v>
      </c>
      <c r="L1432" s="6"/>
      <c r="M1432" s="152"/>
      <c r="N1432" s="151"/>
      <c r="O1432" s="150"/>
      <c r="P1432" s="6"/>
      <c r="Q1432" s="152"/>
      <c r="R1432" s="6"/>
      <c r="S1432" s="150"/>
      <c r="T1432" s="6"/>
    </row>
    <row r="1433" spans="1:20" ht="12" customHeight="1" outlineLevel="2">
      <c r="A1433" s="63">
        <f t="shared" si="26"/>
        <v>0</v>
      </c>
      <c r="B1433" s="72" t="s">
        <v>4091</v>
      </c>
      <c r="C1433" s="64" t="s">
        <v>4098</v>
      </c>
      <c r="D1433" s="65" t="s">
        <v>2288</v>
      </c>
      <c r="E1433" s="53"/>
      <c r="F1433" s="66">
        <v>16</v>
      </c>
      <c r="G1433" s="66"/>
      <c r="H1433" s="62">
        <f>IF(F1433="","",IF(AND(G1433="Руб.",$J$10=1),F1433/#REF!,IF(G1433="Руб.",F1433,F1433*$J$12)))</f>
        <v>16</v>
      </c>
      <c r="I1433" s="54" t="s">
        <v>1362</v>
      </c>
      <c r="L1433" s="6"/>
      <c r="M1433" s="152"/>
      <c r="N1433" s="151"/>
      <c r="O1433" s="150"/>
      <c r="P1433" s="6"/>
      <c r="Q1433" s="152"/>
      <c r="R1433" s="6"/>
      <c r="S1433" s="150"/>
      <c r="T1433" s="6"/>
    </row>
    <row r="1434" spans="1:20" ht="12" customHeight="1" outlineLevel="2">
      <c r="A1434" s="63">
        <f t="shared" si="26"/>
        <v>0</v>
      </c>
      <c r="B1434" s="72" t="s">
        <v>4092</v>
      </c>
      <c r="C1434" s="64" t="s">
        <v>4099</v>
      </c>
      <c r="D1434" s="65" t="s">
        <v>2288</v>
      </c>
      <c r="E1434" s="53"/>
      <c r="F1434" s="66">
        <v>16</v>
      </c>
      <c r="G1434" s="66"/>
      <c r="H1434" s="62">
        <f>IF(F1434="","",IF(AND(G1434="Руб.",$J$10=1),F1434/#REF!,IF(G1434="Руб.",F1434,F1434*$J$12)))</f>
        <v>16</v>
      </c>
      <c r="I1434" s="54" t="s">
        <v>1362</v>
      </c>
      <c r="L1434" s="6"/>
      <c r="M1434" s="152"/>
      <c r="N1434" s="151"/>
      <c r="O1434" s="150"/>
      <c r="P1434" s="6"/>
      <c r="Q1434" s="152"/>
      <c r="R1434" s="6"/>
      <c r="S1434" s="150"/>
      <c r="T1434" s="6"/>
    </row>
    <row r="1435" spans="1:20" ht="12" customHeight="1" outlineLevel="2">
      <c r="A1435" s="63">
        <f t="shared" si="26"/>
        <v>0</v>
      </c>
      <c r="B1435" s="72" t="s">
        <v>4093</v>
      </c>
      <c r="C1435" s="64" t="s">
        <v>4100</v>
      </c>
      <c r="D1435" s="65" t="s">
        <v>2288</v>
      </c>
      <c r="E1435" s="53"/>
      <c r="F1435" s="66">
        <v>16</v>
      </c>
      <c r="G1435" s="66"/>
      <c r="H1435" s="62">
        <f>IF(F1435="","",IF(AND(G1435="Руб.",$J$10=1),F1435/#REF!,IF(G1435="Руб.",F1435,F1435*$J$12)))</f>
        <v>16</v>
      </c>
      <c r="I1435" s="54" t="s">
        <v>1362</v>
      </c>
      <c r="L1435" s="6"/>
      <c r="M1435" s="152"/>
      <c r="N1435" s="151"/>
      <c r="O1435" s="150"/>
      <c r="P1435" s="6"/>
      <c r="Q1435" s="152"/>
      <c r="R1435" s="6"/>
      <c r="S1435" s="150"/>
      <c r="T1435" s="6"/>
    </row>
    <row r="1436" spans="1:20" ht="12" customHeight="1" outlineLevel="2">
      <c r="A1436" s="63">
        <f t="shared" si="26"/>
        <v>0</v>
      </c>
      <c r="B1436" s="72" t="s">
        <v>4094</v>
      </c>
      <c r="C1436" s="64" t="s">
        <v>4101</v>
      </c>
      <c r="D1436" s="65" t="s">
        <v>2288</v>
      </c>
      <c r="E1436" s="53"/>
      <c r="F1436" s="66">
        <v>16</v>
      </c>
      <c r="G1436" s="66"/>
      <c r="H1436" s="62">
        <f>IF(F1436="","",IF(AND(G1436="Руб.",$J$10=1),F1436/#REF!,IF(G1436="Руб.",F1436,F1436*$J$12)))</f>
        <v>16</v>
      </c>
      <c r="I1436" s="54" t="s">
        <v>1362</v>
      </c>
      <c r="L1436" s="6"/>
      <c r="M1436" s="152"/>
      <c r="N1436" s="151"/>
      <c r="O1436" s="150"/>
      <c r="P1436" s="6"/>
      <c r="Q1436" s="152"/>
      <c r="R1436" s="6"/>
      <c r="S1436" s="150"/>
      <c r="T1436" s="6"/>
    </row>
    <row r="1437" spans="1:20" ht="12" customHeight="1" outlineLevel="2">
      <c r="A1437" s="63">
        <f t="shared" si="26"/>
        <v>0</v>
      </c>
      <c r="B1437" s="72" t="s">
        <v>4095</v>
      </c>
      <c r="C1437" s="64" t="s">
        <v>4102</v>
      </c>
      <c r="D1437" s="65" t="s">
        <v>2288</v>
      </c>
      <c r="E1437" s="53"/>
      <c r="F1437" s="66">
        <v>16</v>
      </c>
      <c r="G1437" s="66"/>
      <c r="H1437" s="62">
        <f>IF(F1437="","",IF(AND(G1437="Руб.",$J$10=1),F1437/#REF!,IF(G1437="Руб.",F1437,F1437*$J$12)))</f>
        <v>16</v>
      </c>
      <c r="I1437" s="54" t="s">
        <v>1362</v>
      </c>
      <c r="L1437" s="6"/>
      <c r="M1437" s="152"/>
      <c r="N1437" s="151"/>
      <c r="O1437" s="150"/>
      <c r="P1437" s="6"/>
      <c r="Q1437" s="152"/>
      <c r="R1437" s="6"/>
      <c r="S1437" s="150"/>
      <c r="T1437" s="6"/>
    </row>
    <row r="1438" spans="1:20" ht="12" customHeight="1" outlineLevel="2">
      <c r="A1438" s="63">
        <f t="shared" si="26"/>
        <v>0</v>
      </c>
      <c r="B1438" s="81"/>
      <c r="C1438" s="82" t="s">
        <v>4103</v>
      </c>
      <c r="D1438" s="65" t="s">
        <v>2288</v>
      </c>
      <c r="E1438" s="53"/>
      <c r="F1438" s="66" t="s">
        <v>2274</v>
      </c>
      <c r="G1438" s="66"/>
      <c r="H1438" s="62" t="str">
        <f>IF(F1438="","",IF(AND(G1438="Руб.",$J$10=1),F1438/#REF!,IF(G1438="Руб.",F1438,F1438*$J$12)))</f>
        <v/>
      </c>
      <c r="I1438" s="54"/>
      <c r="L1438" s="6"/>
      <c r="M1438" s="152"/>
      <c r="N1438" s="151"/>
      <c r="O1438" s="150"/>
      <c r="P1438" s="6"/>
      <c r="Q1438" s="152"/>
      <c r="R1438" s="6"/>
      <c r="S1438" s="150"/>
      <c r="T1438" s="6"/>
    </row>
    <row r="1439" spans="1:20" ht="12.75" customHeight="1" outlineLevel="2">
      <c r="A1439" s="63">
        <f t="shared" si="26"/>
        <v>0</v>
      </c>
      <c r="B1439" s="72" t="s">
        <v>4104</v>
      </c>
      <c r="C1439" s="64" t="s">
        <v>634</v>
      </c>
      <c r="D1439" s="65" t="s">
        <v>2288</v>
      </c>
      <c r="E1439" s="53"/>
      <c r="F1439" s="66">
        <v>16</v>
      </c>
      <c r="G1439" s="66"/>
      <c r="H1439" s="62">
        <f>IF(F1439="","",IF(AND(G1439="Руб.",$J$10=1),F1439/#REF!,IF(G1439="Руб.",F1439,F1439*$J$12)))</f>
        <v>16</v>
      </c>
      <c r="I1439" s="54" t="s">
        <v>1362</v>
      </c>
      <c r="L1439" s="6"/>
      <c r="M1439" s="152"/>
      <c r="N1439" s="151"/>
      <c r="O1439" s="150"/>
      <c r="P1439" s="6"/>
      <c r="Q1439" s="152"/>
      <c r="R1439" s="6"/>
      <c r="S1439" s="150"/>
      <c r="T1439" s="6"/>
    </row>
    <row r="1440" spans="1:20" ht="12" customHeight="1" outlineLevel="2">
      <c r="A1440" s="63">
        <f t="shared" si="26"/>
        <v>0</v>
      </c>
      <c r="B1440" s="72" t="s">
        <v>631</v>
      </c>
      <c r="C1440" s="64" t="s">
        <v>635</v>
      </c>
      <c r="D1440" s="65" t="s">
        <v>2288</v>
      </c>
      <c r="E1440" s="53"/>
      <c r="F1440" s="66">
        <v>16</v>
      </c>
      <c r="G1440" s="66"/>
      <c r="H1440" s="62">
        <f>IF(F1440="","",IF(AND(G1440="Руб.",$J$10=1),F1440/#REF!,IF(G1440="Руб.",F1440,F1440*$J$12)))</f>
        <v>16</v>
      </c>
      <c r="I1440" s="54" t="s">
        <v>1362</v>
      </c>
      <c r="L1440" s="6"/>
      <c r="M1440" s="152"/>
      <c r="N1440" s="151"/>
      <c r="O1440" s="150"/>
      <c r="P1440" s="6"/>
      <c r="Q1440" s="152"/>
      <c r="R1440" s="6"/>
      <c r="S1440" s="150"/>
      <c r="T1440" s="6"/>
    </row>
    <row r="1441" spans="1:20" ht="12" customHeight="1" outlineLevel="2">
      <c r="A1441" s="63">
        <f t="shared" si="26"/>
        <v>0</v>
      </c>
      <c r="B1441" s="72" t="s">
        <v>632</v>
      </c>
      <c r="C1441" s="64" t="s">
        <v>636</v>
      </c>
      <c r="D1441" s="65" t="s">
        <v>2288</v>
      </c>
      <c r="E1441" s="53"/>
      <c r="F1441" s="66">
        <v>16</v>
      </c>
      <c r="G1441" s="66"/>
      <c r="H1441" s="62">
        <f>IF(F1441="","",IF(AND(G1441="Руб.",$J$10=1),F1441/#REF!,IF(G1441="Руб.",F1441,F1441*$J$12)))</f>
        <v>16</v>
      </c>
      <c r="I1441" s="54" t="s">
        <v>1362</v>
      </c>
      <c r="L1441" s="6"/>
      <c r="M1441" s="152"/>
      <c r="N1441" s="151"/>
      <c r="O1441" s="150"/>
      <c r="P1441" s="6"/>
      <c r="Q1441" s="152"/>
      <c r="R1441" s="6"/>
      <c r="S1441" s="150"/>
      <c r="T1441" s="6"/>
    </row>
    <row r="1442" spans="1:20" ht="12" customHeight="1" outlineLevel="2">
      <c r="A1442" s="63">
        <f t="shared" si="26"/>
        <v>0</v>
      </c>
      <c r="B1442" s="72" t="s">
        <v>633</v>
      </c>
      <c r="C1442" s="64" t="s">
        <v>637</v>
      </c>
      <c r="D1442" s="65" t="s">
        <v>2288</v>
      </c>
      <c r="E1442" s="53"/>
      <c r="F1442" s="66">
        <v>16</v>
      </c>
      <c r="G1442" s="66"/>
      <c r="H1442" s="62">
        <f>IF(F1442="","",IF(AND(G1442="Руб.",$J$10=1),F1442/#REF!,IF(G1442="Руб.",F1442,F1442*$J$12)))</f>
        <v>16</v>
      </c>
      <c r="I1442" s="54" t="s">
        <v>1362</v>
      </c>
      <c r="L1442" s="6"/>
      <c r="M1442" s="152"/>
      <c r="N1442" s="151"/>
      <c r="O1442" s="150"/>
      <c r="P1442" s="6"/>
      <c r="Q1442" s="152"/>
      <c r="R1442" s="6"/>
      <c r="S1442" s="150"/>
      <c r="T1442" s="6"/>
    </row>
    <row r="1443" spans="1:20" ht="12" customHeight="1" outlineLevel="2">
      <c r="A1443" s="63">
        <f t="shared" si="26"/>
        <v>0</v>
      </c>
      <c r="B1443" s="72" t="s">
        <v>638</v>
      </c>
      <c r="C1443" s="64" t="s">
        <v>639</v>
      </c>
      <c r="D1443" s="65" t="s">
        <v>2288</v>
      </c>
      <c r="E1443" s="53"/>
      <c r="F1443" s="66">
        <v>35</v>
      </c>
      <c r="G1443" s="66"/>
      <c r="H1443" s="62">
        <f>IF(F1443="","",IF(AND(G1443="Руб.",$J$10=1),F1443/#REF!,IF(G1443="Руб.",F1443,F1443*$J$12)))</f>
        <v>35</v>
      </c>
      <c r="I1443" s="54" t="s">
        <v>1362</v>
      </c>
      <c r="L1443" s="6"/>
      <c r="M1443" s="152"/>
      <c r="N1443" s="151"/>
      <c r="O1443" s="150"/>
      <c r="P1443" s="6"/>
      <c r="Q1443" s="152"/>
      <c r="R1443" s="6"/>
      <c r="S1443" s="150"/>
      <c r="T1443" s="6"/>
    </row>
    <row r="1444" spans="1:20" ht="12" customHeight="1" outlineLevel="2">
      <c r="A1444" s="63">
        <f t="shared" si="26"/>
        <v>0</v>
      </c>
      <c r="B1444" s="72" t="s">
        <v>638</v>
      </c>
      <c r="C1444" s="64" t="s">
        <v>640</v>
      </c>
      <c r="D1444" s="65" t="s">
        <v>2288</v>
      </c>
      <c r="E1444" s="53"/>
      <c r="F1444" s="66">
        <v>24</v>
      </c>
      <c r="G1444" s="66"/>
      <c r="H1444" s="62">
        <f>IF(F1444="","",IF(AND(G1444="Руб.",$J$10=1),F1444/#REF!,IF(G1444="Руб.",F1444,F1444*$J$12)))</f>
        <v>24</v>
      </c>
      <c r="I1444" s="54" t="s">
        <v>1362</v>
      </c>
      <c r="L1444" s="6"/>
      <c r="M1444" s="152"/>
      <c r="N1444" s="151"/>
      <c r="O1444" s="150"/>
      <c r="P1444" s="6"/>
      <c r="Q1444" s="152"/>
      <c r="R1444" s="6"/>
      <c r="S1444" s="150"/>
      <c r="T1444" s="6"/>
    </row>
    <row r="1445" spans="1:20" ht="12" customHeight="1" outlineLevel="2">
      <c r="A1445" s="63">
        <f t="shared" si="26"/>
        <v>0</v>
      </c>
      <c r="B1445" s="81"/>
      <c r="C1445" s="82" t="s">
        <v>641</v>
      </c>
      <c r="D1445" s="65" t="s">
        <v>2288</v>
      </c>
      <c r="E1445" s="53"/>
      <c r="F1445" s="66" t="s">
        <v>2274</v>
      </c>
      <c r="G1445" s="66"/>
      <c r="H1445" s="62" t="str">
        <f>IF(F1445="","",IF(AND(G1445="Руб.",$J$10=1),F1445/#REF!,IF(G1445="Руб.",F1445,F1445*$J$12)))</f>
        <v/>
      </c>
      <c r="I1445" s="54"/>
      <c r="L1445" s="6"/>
      <c r="M1445" s="152"/>
      <c r="N1445" s="151"/>
      <c r="O1445" s="150"/>
      <c r="P1445" s="6"/>
      <c r="Q1445" s="152"/>
      <c r="R1445" s="6"/>
      <c r="S1445" s="150"/>
      <c r="T1445" s="6"/>
    </row>
    <row r="1446" spans="1:20" ht="12.75" customHeight="1" outlineLevel="2">
      <c r="A1446" s="63">
        <f t="shared" si="26"/>
        <v>0</v>
      </c>
      <c r="B1446" s="72" t="s">
        <v>642</v>
      </c>
      <c r="C1446" s="64" t="s">
        <v>645</v>
      </c>
      <c r="D1446" s="65" t="s">
        <v>2288</v>
      </c>
      <c r="E1446" s="53"/>
      <c r="F1446" s="66">
        <v>9.5</v>
      </c>
      <c r="G1446" s="66"/>
      <c r="H1446" s="62">
        <f>IF(F1446="","",IF(AND(G1446="Руб.",$J$10=1),F1446/#REF!,IF(G1446="Руб.",F1446,F1446*$J$12)))</f>
        <v>9.5</v>
      </c>
      <c r="I1446" s="54" t="s">
        <v>1362</v>
      </c>
      <c r="L1446" s="6"/>
      <c r="M1446" s="152"/>
      <c r="N1446" s="151"/>
      <c r="O1446" s="150"/>
      <c r="P1446" s="6"/>
      <c r="Q1446" s="152"/>
      <c r="R1446" s="6"/>
      <c r="S1446" s="150"/>
      <c r="T1446" s="6"/>
    </row>
    <row r="1447" spans="1:20" ht="12" customHeight="1" outlineLevel="2">
      <c r="A1447" s="63">
        <f t="shared" si="26"/>
        <v>0</v>
      </c>
      <c r="B1447" s="72" t="s">
        <v>643</v>
      </c>
      <c r="C1447" s="64" t="s">
        <v>646</v>
      </c>
      <c r="D1447" s="65" t="s">
        <v>2288</v>
      </c>
      <c r="E1447" s="53"/>
      <c r="F1447" s="66">
        <v>35</v>
      </c>
      <c r="G1447" s="66"/>
      <c r="H1447" s="62">
        <f>IF(F1447="","",IF(AND(G1447="Руб.",$J$10=1),F1447/#REF!,IF(G1447="Руб.",F1447,F1447*$J$12)))</f>
        <v>35</v>
      </c>
      <c r="I1447" s="54" t="s">
        <v>1362</v>
      </c>
      <c r="L1447" s="6"/>
      <c r="M1447" s="152"/>
      <c r="N1447" s="151"/>
      <c r="O1447" s="150"/>
      <c r="P1447" s="6"/>
      <c r="Q1447" s="152"/>
      <c r="R1447" s="6"/>
      <c r="S1447" s="150"/>
      <c r="T1447" s="6"/>
    </row>
    <row r="1448" spans="1:20" ht="12" customHeight="1" outlineLevel="2">
      <c r="A1448" s="63">
        <f t="shared" si="26"/>
        <v>0</v>
      </c>
      <c r="B1448" s="72" t="s">
        <v>644</v>
      </c>
      <c r="C1448" s="64" t="s">
        <v>647</v>
      </c>
      <c r="D1448" s="65" t="s">
        <v>2288</v>
      </c>
      <c r="E1448" s="53"/>
      <c r="F1448" s="66">
        <v>95</v>
      </c>
      <c r="G1448" s="66"/>
      <c r="H1448" s="62">
        <f>IF(F1448="","",IF(AND(G1448="Руб.",$J$10=1),F1448/#REF!,IF(G1448="Руб.",F1448,F1448*$J$12)))</f>
        <v>95</v>
      </c>
      <c r="I1448" s="54" t="s">
        <v>1362</v>
      </c>
      <c r="L1448" s="6"/>
      <c r="M1448" s="152"/>
      <c r="N1448" s="151"/>
      <c r="O1448" s="150"/>
      <c r="P1448" s="6"/>
      <c r="Q1448" s="152"/>
      <c r="R1448" s="6"/>
      <c r="S1448" s="150"/>
      <c r="T1448" s="6"/>
    </row>
    <row r="1449" spans="1:20" ht="12" customHeight="1" outlineLevel="2">
      <c r="A1449" s="63">
        <f t="shared" si="26"/>
        <v>0</v>
      </c>
      <c r="B1449" s="72" t="s">
        <v>648</v>
      </c>
      <c r="C1449" s="64" t="s">
        <v>652</v>
      </c>
      <c r="D1449" s="65" t="s">
        <v>2288</v>
      </c>
      <c r="E1449" s="53"/>
      <c r="F1449" s="66">
        <v>13</v>
      </c>
      <c r="G1449" s="66"/>
      <c r="H1449" s="62">
        <f>IF(F1449="","",IF(AND(G1449="Руб.",$J$10=1),F1449/#REF!,IF(G1449="Руб.",F1449,F1449*$J$12)))</f>
        <v>13</v>
      </c>
      <c r="I1449" s="54" t="s">
        <v>1362</v>
      </c>
      <c r="L1449" s="6"/>
      <c r="M1449" s="152"/>
      <c r="N1449" s="151"/>
      <c r="O1449" s="150"/>
      <c r="P1449" s="6"/>
      <c r="Q1449" s="152"/>
      <c r="R1449" s="6"/>
      <c r="S1449" s="150"/>
      <c r="T1449" s="6"/>
    </row>
    <row r="1450" spans="1:20" ht="12" customHeight="1" outlineLevel="2">
      <c r="A1450" s="63">
        <f t="shared" si="26"/>
        <v>0</v>
      </c>
      <c r="B1450" s="72" t="s">
        <v>649</v>
      </c>
      <c r="C1450" s="64" t="s">
        <v>653</v>
      </c>
      <c r="D1450" s="65" t="s">
        <v>2288</v>
      </c>
      <c r="E1450" s="53"/>
      <c r="F1450" s="66">
        <v>34</v>
      </c>
      <c r="G1450" s="66"/>
      <c r="H1450" s="62">
        <f>IF(F1450="","",IF(AND(G1450="Руб.",$J$10=1),F1450/#REF!,IF(G1450="Руб.",F1450,F1450*$J$12)))</f>
        <v>34</v>
      </c>
      <c r="I1450" s="54" t="s">
        <v>1362</v>
      </c>
      <c r="L1450" s="6"/>
      <c r="M1450" s="152"/>
      <c r="N1450" s="151"/>
      <c r="O1450" s="150"/>
      <c r="P1450" s="6"/>
      <c r="Q1450" s="152"/>
      <c r="R1450" s="6"/>
      <c r="S1450" s="150"/>
      <c r="T1450" s="6"/>
    </row>
    <row r="1451" spans="1:20" ht="12" customHeight="1" outlineLevel="2">
      <c r="A1451" s="63">
        <f t="shared" si="26"/>
        <v>0</v>
      </c>
      <c r="B1451" s="72" t="s">
        <v>650</v>
      </c>
      <c r="C1451" s="64" t="s">
        <v>651</v>
      </c>
      <c r="D1451" s="65" t="s">
        <v>2288</v>
      </c>
      <c r="E1451" s="53"/>
      <c r="F1451" s="66">
        <v>139</v>
      </c>
      <c r="G1451" s="66"/>
      <c r="H1451" s="62">
        <f>IF(F1451="","",IF(AND(G1451="Руб.",$J$10=1),F1451/#REF!,IF(G1451="Руб.",F1451,F1451*$J$12)))</f>
        <v>139</v>
      </c>
      <c r="I1451" s="54" t="s">
        <v>1362</v>
      </c>
      <c r="L1451" s="6"/>
      <c r="M1451" s="152"/>
      <c r="N1451" s="151"/>
      <c r="O1451" s="150"/>
      <c r="P1451" s="6"/>
      <c r="Q1451" s="152"/>
      <c r="R1451" s="6"/>
      <c r="S1451" s="150"/>
      <c r="T1451" s="6"/>
    </row>
    <row r="1452" spans="1:20" ht="12" customHeight="1" outlineLevel="2">
      <c r="A1452" s="63">
        <f t="shared" si="26"/>
        <v>0</v>
      </c>
      <c r="B1452" s="72" t="s">
        <v>654</v>
      </c>
      <c r="C1452" s="64" t="s">
        <v>966</v>
      </c>
      <c r="D1452" s="65" t="s">
        <v>2288</v>
      </c>
      <c r="E1452" s="53"/>
      <c r="F1452" s="66">
        <v>57</v>
      </c>
      <c r="G1452" s="66"/>
      <c r="H1452" s="62">
        <f>IF(F1452="","",IF(AND(G1452="Руб.",$J$10=1),F1452/#REF!,IF(G1452="Руб.",F1452,F1452*$J$12)))</f>
        <v>57</v>
      </c>
      <c r="I1452" s="54" t="s">
        <v>1362</v>
      </c>
      <c r="L1452" s="6"/>
      <c r="M1452" s="152"/>
      <c r="N1452" s="151"/>
      <c r="O1452" s="150"/>
      <c r="P1452" s="6"/>
      <c r="Q1452" s="152"/>
      <c r="R1452" s="6"/>
      <c r="S1452" s="150"/>
      <c r="T1452" s="6"/>
    </row>
    <row r="1453" spans="1:20" ht="12" customHeight="1" outlineLevel="2">
      <c r="A1453" s="63">
        <f t="shared" si="26"/>
        <v>0</v>
      </c>
      <c r="B1453" s="72" t="s">
        <v>967</v>
      </c>
      <c r="C1453" s="64" t="s">
        <v>968</v>
      </c>
      <c r="D1453" s="65" t="s">
        <v>2288</v>
      </c>
      <c r="E1453" s="53"/>
      <c r="F1453" s="66">
        <v>40</v>
      </c>
      <c r="G1453" s="66"/>
      <c r="H1453" s="62">
        <f>IF(F1453="","",IF(AND(G1453="Руб.",$J$10=1),F1453/#REF!,IF(G1453="Руб.",F1453,F1453*$J$12)))</f>
        <v>40</v>
      </c>
      <c r="I1453" s="54" t="s">
        <v>1362</v>
      </c>
      <c r="L1453" s="6"/>
      <c r="M1453" s="152"/>
      <c r="N1453" s="151"/>
      <c r="O1453" s="150"/>
      <c r="P1453" s="6"/>
      <c r="Q1453" s="152"/>
      <c r="R1453" s="6"/>
      <c r="S1453" s="150"/>
      <c r="T1453" s="6"/>
    </row>
    <row r="1454" spans="1:20" ht="12" customHeight="1" outlineLevel="2">
      <c r="A1454" s="63">
        <f t="shared" si="26"/>
        <v>0</v>
      </c>
      <c r="B1454" s="72" t="s">
        <v>969</v>
      </c>
      <c r="C1454" s="64" t="s">
        <v>970</v>
      </c>
      <c r="D1454" s="65" t="s">
        <v>2288</v>
      </c>
      <c r="E1454" s="53"/>
      <c r="F1454" s="66">
        <v>24</v>
      </c>
      <c r="G1454" s="66"/>
      <c r="H1454" s="62">
        <f>IF(F1454="","",IF(AND(G1454="Руб.",$J$10=1),F1454/#REF!,IF(G1454="Руб.",F1454,F1454*$J$12)))</f>
        <v>24</v>
      </c>
      <c r="I1454" s="54" t="s">
        <v>1362</v>
      </c>
      <c r="L1454" s="6"/>
      <c r="M1454" s="152"/>
      <c r="N1454" s="151"/>
      <c r="O1454" s="150"/>
      <c r="P1454" s="6"/>
      <c r="Q1454" s="152"/>
      <c r="R1454" s="6"/>
      <c r="S1454" s="150"/>
      <c r="T1454" s="6"/>
    </row>
    <row r="1455" spans="1:20" ht="12" customHeight="1" outlineLevel="2">
      <c r="A1455" s="63">
        <f t="shared" si="26"/>
        <v>0</v>
      </c>
      <c r="B1455" s="72" t="s">
        <v>971</v>
      </c>
      <c r="C1455" s="64" t="s">
        <v>972</v>
      </c>
      <c r="D1455" s="65" t="s">
        <v>2288</v>
      </c>
      <c r="E1455" s="53"/>
      <c r="F1455" s="66">
        <v>9</v>
      </c>
      <c r="G1455" s="66"/>
      <c r="H1455" s="62">
        <f>IF(F1455="","",IF(AND(G1455="Руб.",$J$10=1),F1455/#REF!,IF(G1455="Руб.",F1455,F1455*$J$12)))</f>
        <v>9</v>
      </c>
      <c r="I1455" s="54" t="s">
        <v>1362</v>
      </c>
      <c r="L1455" s="6"/>
      <c r="M1455" s="152"/>
      <c r="N1455" s="151"/>
      <c r="O1455" s="150"/>
      <c r="P1455" s="6"/>
      <c r="Q1455" s="152"/>
      <c r="R1455" s="6"/>
      <c r="S1455" s="150"/>
      <c r="T1455" s="6"/>
    </row>
    <row r="1456" spans="1:20" ht="12" customHeight="1" outlineLevel="2">
      <c r="A1456" s="63">
        <f t="shared" si="26"/>
        <v>0</v>
      </c>
      <c r="B1456" s="72" t="s">
        <v>973</v>
      </c>
      <c r="C1456" s="64" t="s">
        <v>974</v>
      </c>
      <c r="D1456" s="65" t="s">
        <v>2288</v>
      </c>
      <c r="E1456" s="53"/>
      <c r="F1456" s="66">
        <v>90</v>
      </c>
      <c r="G1456" s="66"/>
      <c r="H1456" s="62">
        <f>IF(F1456="","",IF(AND(G1456="Руб.",$J$10=1),F1456/#REF!,IF(G1456="Руб.",F1456,F1456*$J$12)))</f>
        <v>90</v>
      </c>
      <c r="I1456" s="54" t="s">
        <v>1362</v>
      </c>
      <c r="L1456" s="6"/>
      <c r="M1456" s="152"/>
      <c r="N1456" s="151"/>
      <c r="O1456" s="150"/>
      <c r="P1456" s="6"/>
      <c r="Q1456" s="152"/>
      <c r="R1456" s="6"/>
      <c r="S1456" s="150"/>
      <c r="T1456" s="6"/>
    </row>
    <row r="1457" spans="1:20" ht="12" customHeight="1" outlineLevel="2">
      <c r="A1457" s="63">
        <f t="shared" si="26"/>
        <v>0</v>
      </c>
      <c r="B1457" s="72" t="s">
        <v>975</v>
      </c>
      <c r="C1457" s="64" t="s">
        <v>976</v>
      </c>
      <c r="D1457" s="65" t="s">
        <v>2288</v>
      </c>
      <c r="E1457" s="53"/>
      <c r="F1457" s="66">
        <v>11</v>
      </c>
      <c r="G1457" s="66"/>
      <c r="H1457" s="62">
        <f>IF(F1457="","",IF(AND(G1457="Руб.",$J$10=1),F1457/#REF!,IF(G1457="Руб.",F1457,F1457*$J$12)))</f>
        <v>11</v>
      </c>
      <c r="I1457" s="54" t="s">
        <v>1362</v>
      </c>
      <c r="L1457" s="6"/>
      <c r="M1457" s="152"/>
      <c r="N1457" s="151"/>
      <c r="O1457" s="150"/>
      <c r="P1457" s="6"/>
      <c r="Q1457" s="152"/>
      <c r="R1457" s="6"/>
      <c r="S1457" s="150"/>
      <c r="T1457" s="6"/>
    </row>
    <row r="1458" spans="1:20" ht="12" customHeight="1" outlineLevel="2">
      <c r="A1458" s="63">
        <f t="shared" si="26"/>
        <v>0</v>
      </c>
      <c r="B1458" s="72" t="s">
        <v>977</v>
      </c>
      <c r="C1458" s="64" t="s">
        <v>978</v>
      </c>
      <c r="D1458" s="65" t="s">
        <v>2288</v>
      </c>
      <c r="E1458" s="53"/>
      <c r="F1458" s="66">
        <v>32</v>
      </c>
      <c r="G1458" s="66"/>
      <c r="H1458" s="62">
        <f>IF(F1458="","",IF(AND(G1458="Руб.",$J$10=1),F1458/#REF!,IF(G1458="Руб.",F1458,F1458*$J$12)))</f>
        <v>32</v>
      </c>
      <c r="I1458" s="54" t="s">
        <v>1362</v>
      </c>
      <c r="L1458" s="6"/>
      <c r="M1458" s="152"/>
      <c r="N1458" s="151"/>
      <c r="O1458" s="150"/>
      <c r="P1458" s="6"/>
      <c r="Q1458" s="152"/>
      <c r="R1458" s="6"/>
      <c r="S1458" s="150"/>
      <c r="T1458" s="6"/>
    </row>
    <row r="1459" spans="1:20" ht="12" customHeight="1" outlineLevel="2">
      <c r="A1459" s="63">
        <f t="shared" si="26"/>
        <v>0</v>
      </c>
      <c r="B1459" s="72" t="s">
        <v>979</v>
      </c>
      <c r="C1459" s="64" t="s">
        <v>980</v>
      </c>
      <c r="D1459" s="65" t="s">
        <v>2288</v>
      </c>
      <c r="E1459" s="53"/>
      <c r="F1459" s="66">
        <v>20</v>
      </c>
      <c r="G1459" s="66"/>
      <c r="H1459" s="62">
        <f>IF(F1459="","",IF(AND(G1459="Руб.",$J$10=1),F1459/#REF!,IF(G1459="Руб.",F1459,F1459*$J$12)))</f>
        <v>20</v>
      </c>
      <c r="I1459" s="54" t="s">
        <v>1362</v>
      </c>
      <c r="L1459" s="6"/>
      <c r="M1459" s="152"/>
      <c r="N1459" s="151"/>
      <c r="O1459" s="150"/>
      <c r="P1459" s="6"/>
      <c r="Q1459" s="152"/>
      <c r="R1459" s="6"/>
      <c r="S1459" s="150"/>
      <c r="T1459" s="6"/>
    </row>
    <row r="1460" spans="1:20" ht="12" customHeight="1" outlineLevel="2">
      <c r="A1460" s="63">
        <f t="shared" si="26"/>
        <v>0</v>
      </c>
      <c r="B1460" s="72" t="s">
        <v>981</v>
      </c>
      <c r="C1460" s="64" t="s">
        <v>982</v>
      </c>
      <c r="D1460" s="65" t="s">
        <v>2288</v>
      </c>
      <c r="E1460" s="53"/>
      <c r="F1460" s="66">
        <v>38</v>
      </c>
      <c r="G1460" s="66"/>
      <c r="H1460" s="62">
        <f>IF(F1460="","",IF(AND(G1460="Руб.",$J$10=1),F1460/#REF!,IF(G1460="Руб.",F1460,F1460*$J$12)))</f>
        <v>38</v>
      </c>
      <c r="I1460" s="54" t="s">
        <v>1362</v>
      </c>
      <c r="L1460" s="6"/>
      <c r="M1460" s="152"/>
      <c r="N1460" s="151"/>
      <c r="O1460" s="150"/>
      <c r="P1460" s="6"/>
      <c r="Q1460" s="152"/>
      <c r="R1460" s="6"/>
      <c r="S1460" s="150"/>
      <c r="T1460" s="6"/>
    </row>
    <row r="1461" spans="1:20" ht="12" customHeight="1" outlineLevel="2">
      <c r="A1461" s="63">
        <f t="shared" si="26"/>
        <v>0</v>
      </c>
      <c r="B1461" s="72" t="s">
        <v>983</v>
      </c>
      <c r="C1461" s="64" t="s">
        <v>984</v>
      </c>
      <c r="D1461" s="65" t="s">
        <v>2288</v>
      </c>
      <c r="E1461" s="53"/>
      <c r="F1461" s="66">
        <v>42</v>
      </c>
      <c r="G1461" s="66"/>
      <c r="H1461" s="62">
        <f>IF(F1461="","",IF(AND(G1461="Руб.",$J$10=1),F1461/#REF!,IF(G1461="Руб.",F1461,F1461*$J$12)))</f>
        <v>42</v>
      </c>
      <c r="I1461" s="54" t="s">
        <v>1362</v>
      </c>
      <c r="L1461" s="6"/>
      <c r="M1461" s="152"/>
      <c r="N1461" s="151"/>
      <c r="O1461" s="150"/>
      <c r="P1461" s="6"/>
      <c r="Q1461" s="152"/>
      <c r="R1461" s="6"/>
      <c r="S1461" s="150"/>
      <c r="T1461" s="6"/>
    </row>
    <row r="1462" spans="1:20" ht="12" customHeight="1" outlineLevel="2">
      <c r="A1462" s="63">
        <f t="shared" si="26"/>
        <v>0</v>
      </c>
      <c r="B1462" s="72" t="s">
        <v>985</v>
      </c>
      <c r="C1462" s="64" t="s">
        <v>986</v>
      </c>
      <c r="D1462" s="65" t="s">
        <v>2288</v>
      </c>
      <c r="E1462" s="53"/>
      <c r="F1462" s="66">
        <v>83</v>
      </c>
      <c r="G1462" s="66"/>
      <c r="H1462" s="62">
        <f>IF(F1462="","",IF(AND(G1462="Руб.",$J$10=1),F1462/#REF!,IF(G1462="Руб.",F1462,F1462*$J$12)))</f>
        <v>83</v>
      </c>
      <c r="I1462" s="54" t="s">
        <v>1362</v>
      </c>
      <c r="L1462" s="6"/>
      <c r="M1462" s="152"/>
      <c r="N1462" s="151"/>
      <c r="O1462" s="150"/>
      <c r="P1462" s="6"/>
      <c r="Q1462" s="152"/>
      <c r="R1462" s="6"/>
      <c r="S1462" s="150"/>
      <c r="T1462" s="6"/>
    </row>
    <row r="1463" spans="1:20" ht="12" customHeight="1" outlineLevel="2">
      <c r="A1463" s="63">
        <f t="shared" si="26"/>
        <v>0</v>
      </c>
      <c r="B1463" s="72" t="s">
        <v>987</v>
      </c>
      <c r="C1463" s="64" t="s">
        <v>988</v>
      </c>
      <c r="D1463" s="65" t="s">
        <v>2288</v>
      </c>
      <c r="E1463" s="53"/>
      <c r="F1463" s="66">
        <v>42</v>
      </c>
      <c r="G1463" s="66"/>
      <c r="H1463" s="62">
        <f>IF(F1463="","",IF(AND(G1463="Руб.",$J$10=1),F1463/#REF!,IF(G1463="Руб.",F1463,F1463*$J$12)))</f>
        <v>42</v>
      </c>
      <c r="I1463" s="54" t="s">
        <v>1362</v>
      </c>
      <c r="L1463" s="6"/>
      <c r="M1463" s="152"/>
      <c r="N1463" s="151"/>
      <c r="O1463" s="150"/>
      <c r="P1463" s="6"/>
      <c r="Q1463" s="152"/>
      <c r="R1463" s="6"/>
      <c r="S1463" s="150"/>
      <c r="T1463" s="6"/>
    </row>
    <row r="1464" spans="1:20" ht="12" customHeight="1" outlineLevel="2">
      <c r="A1464" s="63">
        <f t="shared" si="26"/>
        <v>0</v>
      </c>
      <c r="B1464" s="72"/>
      <c r="C1464" s="23" t="s">
        <v>844</v>
      </c>
      <c r="D1464" s="65"/>
      <c r="E1464" s="22" t="str">
        <f>IF(SUM(E1465:E1535)=0,"",0)</f>
        <v/>
      </c>
      <c r="F1464" s="66" t="s">
        <v>2274</v>
      </c>
      <c r="G1464" s="66"/>
      <c r="H1464" s="62" t="str">
        <f>IF(F1464="","",IF(AND(G1464="Руб.",$J$10=1),F1464/#REF!,IF(G1464="Руб.",F1464,F1464*$J$12)))</f>
        <v/>
      </c>
      <c r="I1464" s="54"/>
      <c r="L1464" s="6"/>
      <c r="M1464" s="152"/>
      <c r="N1464" s="151"/>
      <c r="O1464" s="150"/>
      <c r="P1464" s="6"/>
      <c r="Q1464" s="152"/>
      <c r="R1464" s="6"/>
      <c r="S1464" s="150"/>
      <c r="T1464" s="6"/>
    </row>
    <row r="1465" spans="1:20" ht="12" customHeight="1" outlineLevel="1">
      <c r="A1465" s="63">
        <f t="shared" si="26"/>
        <v>0</v>
      </c>
      <c r="B1465" s="72"/>
      <c r="C1465" s="86" t="s">
        <v>4441</v>
      </c>
      <c r="D1465" s="65"/>
      <c r="E1465" s="22" t="str">
        <f>IF(SUM(E1466:E1535)=0,"",0)</f>
        <v/>
      </c>
      <c r="F1465" s="66" t="s">
        <v>2274</v>
      </c>
      <c r="G1465" s="66"/>
      <c r="H1465" s="62" t="str">
        <f>IF(F1465="","",IF(AND(G1465="Руб.",$J$10=1),F1465/#REF!,IF(G1465="Руб.",F1465,F1465*$J$12)))</f>
        <v/>
      </c>
      <c r="I1465" s="54"/>
      <c r="L1465" s="6"/>
      <c r="M1465" s="152"/>
      <c r="N1465" s="151"/>
      <c r="O1465" s="150"/>
      <c r="P1465" s="6"/>
      <c r="Q1465" s="152"/>
      <c r="R1465" s="6"/>
      <c r="S1465" s="150"/>
      <c r="T1465" s="6"/>
    </row>
    <row r="1466" spans="1:20" ht="12.75" customHeight="1" outlineLevel="2">
      <c r="A1466" s="63">
        <f t="shared" si="26"/>
        <v>0</v>
      </c>
      <c r="B1466" s="72"/>
      <c r="C1466" s="82" t="s">
        <v>4442</v>
      </c>
      <c r="D1466" s="65" t="s">
        <v>2288</v>
      </c>
      <c r="E1466" s="53"/>
      <c r="F1466" s="66" t="s">
        <v>2274</v>
      </c>
      <c r="G1466" s="66"/>
      <c r="H1466" s="62" t="str">
        <f>IF(F1466="","",IF(AND(G1466="Руб.",$J$10=1),F1466/#REF!,IF(G1466="Руб.",F1466,F1466*$J$12)))</f>
        <v/>
      </c>
      <c r="I1466" s="54" t="s">
        <v>1364</v>
      </c>
      <c r="L1466" s="6"/>
      <c r="M1466" s="152"/>
      <c r="N1466" s="151"/>
      <c r="O1466" s="150"/>
      <c r="P1466" s="6"/>
      <c r="Q1466" s="152"/>
      <c r="R1466" s="6"/>
      <c r="S1466" s="150"/>
      <c r="T1466" s="6"/>
    </row>
    <row r="1467" spans="1:20" ht="12.75" customHeight="1" outlineLevel="2">
      <c r="A1467" s="63">
        <f t="shared" si="26"/>
        <v>0</v>
      </c>
      <c r="B1467" s="72"/>
      <c r="C1467" s="82" t="s">
        <v>178</v>
      </c>
      <c r="D1467" s="65" t="s">
        <v>2288</v>
      </c>
      <c r="E1467" s="53"/>
      <c r="F1467" s="66" t="s">
        <v>2274</v>
      </c>
      <c r="G1467" s="66"/>
      <c r="H1467" s="62" t="str">
        <f>IF(F1467="","",IF(AND(G1467="Руб.",$J$10=1),F1467/#REF!,IF(G1467="Руб.",F1467,F1467*$J$12)))</f>
        <v/>
      </c>
      <c r="I1467" s="54" t="s">
        <v>1364</v>
      </c>
      <c r="L1467" s="6"/>
      <c r="M1467" s="152"/>
      <c r="N1467" s="151"/>
      <c r="O1467" s="150"/>
      <c r="P1467" s="6"/>
      <c r="Q1467" s="152"/>
      <c r="R1467" s="6"/>
      <c r="S1467" s="150"/>
      <c r="T1467" s="6"/>
    </row>
    <row r="1468" spans="1:20" ht="12.75" customHeight="1" outlineLevel="2">
      <c r="A1468" s="63">
        <f t="shared" si="26"/>
        <v>0</v>
      </c>
      <c r="B1468" s="72"/>
      <c r="C1468" s="64" t="s">
        <v>4443</v>
      </c>
      <c r="D1468" s="65" t="s">
        <v>2288</v>
      </c>
      <c r="E1468" s="53"/>
      <c r="F1468" s="66">
        <v>14.26</v>
      </c>
      <c r="G1468" s="66"/>
      <c r="H1468" s="62">
        <f>IF(F1468="","",IF(AND(G1468="Руб.",$J$10=1),F1468/#REF!,IF(G1468="Руб.",F1468,F1468*$J$12)))</f>
        <v>14.26</v>
      </c>
      <c r="I1468" s="54" t="s">
        <v>1364</v>
      </c>
      <c r="L1468" s="6"/>
      <c r="M1468" s="152"/>
      <c r="N1468" s="151"/>
      <c r="O1468" s="150"/>
      <c r="P1468" s="6"/>
      <c r="Q1468" s="152"/>
      <c r="R1468" s="6"/>
      <c r="S1468" s="150"/>
      <c r="T1468" s="6"/>
    </row>
    <row r="1469" spans="1:20" ht="12" customHeight="1" outlineLevel="2">
      <c r="A1469" s="63">
        <f t="shared" si="26"/>
        <v>0</v>
      </c>
      <c r="B1469" s="72"/>
      <c r="C1469" s="64" t="s">
        <v>4444</v>
      </c>
      <c r="D1469" s="65" t="s">
        <v>2288</v>
      </c>
      <c r="E1469" s="53"/>
      <c r="F1469" s="66">
        <v>8.68</v>
      </c>
      <c r="G1469" s="66"/>
      <c r="H1469" s="62">
        <f>IF(F1469="","",IF(AND(G1469="Руб.",$J$10=1),F1469/#REF!,IF(G1469="Руб.",F1469,F1469*$J$12)))</f>
        <v>8.68</v>
      </c>
      <c r="I1469" s="54" t="s">
        <v>1364</v>
      </c>
      <c r="L1469" s="6"/>
      <c r="M1469" s="152"/>
      <c r="N1469" s="151"/>
      <c r="O1469" s="150"/>
      <c r="P1469" s="6"/>
      <c r="Q1469" s="152"/>
      <c r="R1469" s="6"/>
      <c r="S1469" s="150"/>
      <c r="T1469" s="6"/>
    </row>
    <row r="1470" spans="1:20" ht="12" customHeight="1" outlineLevel="2">
      <c r="A1470" s="63">
        <f t="shared" si="26"/>
        <v>0</v>
      </c>
      <c r="B1470" s="72"/>
      <c r="C1470" s="82" t="s">
        <v>4445</v>
      </c>
      <c r="D1470" s="65" t="s">
        <v>2288</v>
      </c>
      <c r="E1470" s="53"/>
      <c r="F1470" s="66" t="s">
        <v>2274</v>
      </c>
      <c r="G1470" s="66"/>
      <c r="H1470" s="62" t="str">
        <f>IF(F1470="","",IF(AND(G1470="Руб.",$J$10=1),F1470/#REF!,IF(G1470="Руб.",F1470,F1470*$J$12)))</f>
        <v/>
      </c>
      <c r="I1470" s="54" t="s">
        <v>1364</v>
      </c>
      <c r="L1470" s="6"/>
      <c r="M1470" s="152"/>
      <c r="N1470" s="151"/>
      <c r="O1470" s="150"/>
      <c r="P1470" s="6"/>
      <c r="Q1470" s="152"/>
      <c r="R1470" s="6"/>
      <c r="S1470" s="150"/>
      <c r="T1470" s="6"/>
    </row>
    <row r="1471" spans="1:20" ht="12.75" customHeight="1" outlineLevel="2">
      <c r="A1471" s="63">
        <f t="shared" si="26"/>
        <v>0</v>
      </c>
      <c r="B1471" s="72"/>
      <c r="C1471" s="64" t="s">
        <v>4446</v>
      </c>
      <c r="D1471" s="65" t="s">
        <v>2288</v>
      </c>
      <c r="E1471" s="53"/>
      <c r="F1471" s="66">
        <v>39.68</v>
      </c>
      <c r="G1471" s="66"/>
      <c r="H1471" s="62">
        <f>IF(F1471="","",IF(AND(G1471="Руб.",$J$10=1),F1471/#REF!,IF(G1471="Руб.",F1471,F1471*$J$12)))</f>
        <v>39.68</v>
      </c>
      <c r="I1471" s="54" t="s">
        <v>1364</v>
      </c>
      <c r="L1471" s="6"/>
      <c r="M1471" s="152"/>
      <c r="N1471" s="151"/>
      <c r="O1471" s="150"/>
      <c r="P1471" s="6"/>
      <c r="Q1471" s="152"/>
      <c r="R1471" s="6"/>
      <c r="S1471" s="150"/>
      <c r="T1471" s="6"/>
    </row>
    <row r="1472" spans="1:20" ht="12" customHeight="1" outlineLevel="2">
      <c r="A1472" s="63">
        <f t="shared" si="26"/>
        <v>0</v>
      </c>
      <c r="B1472" s="72"/>
      <c r="C1472" s="82" t="s">
        <v>2717</v>
      </c>
      <c r="D1472" s="65" t="s">
        <v>2288</v>
      </c>
      <c r="E1472" s="53"/>
      <c r="F1472" s="66" t="s">
        <v>2274</v>
      </c>
      <c r="G1472" s="66"/>
      <c r="H1472" s="62" t="str">
        <f>IF(F1472="","",IF(AND(G1472="Руб.",$J$10=1),F1472/#REF!,IF(G1472="Руб.",F1472,F1472*$J$12)))</f>
        <v/>
      </c>
      <c r="I1472" s="54" t="s">
        <v>1364</v>
      </c>
      <c r="L1472" s="6"/>
      <c r="M1472" s="152"/>
      <c r="N1472" s="151"/>
      <c r="O1472" s="150"/>
      <c r="P1472" s="6"/>
      <c r="Q1472" s="152"/>
      <c r="R1472" s="6"/>
      <c r="S1472" s="150"/>
      <c r="T1472" s="6"/>
    </row>
    <row r="1473" spans="1:20" ht="12.75" customHeight="1" outlineLevel="2">
      <c r="A1473" s="63">
        <f t="shared" si="26"/>
        <v>0</v>
      </c>
      <c r="B1473" s="72"/>
      <c r="C1473" s="64" t="s">
        <v>4447</v>
      </c>
      <c r="D1473" s="65" t="s">
        <v>2288</v>
      </c>
      <c r="E1473" s="53"/>
      <c r="F1473" s="66">
        <v>8.06</v>
      </c>
      <c r="G1473" s="66"/>
      <c r="H1473" s="62">
        <f>IF(F1473="","",IF(AND(G1473="Руб.",$J$10=1),F1473/#REF!,IF(G1473="Руб.",F1473,F1473*$J$12)))</f>
        <v>8.06</v>
      </c>
      <c r="I1473" s="54" t="s">
        <v>1364</v>
      </c>
      <c r="L1473" s="6"/>
      <c r="M1473" s="152"/>
      <c r="N1473" s="151"/>
      <c r="O1473" s="150"/>
      <c r="P1473" s="6"/>
      <c r="Q1473" s="152"/>
      <c r="R1473" s="6"/>
      <c r="S1473" s="150"/>
      <c r="T1473" s="6"/>
    </row>
    <row r="1474" spans="1:20" ht="12" customHeight="1" outlineLevel="2">
      <c r="A1474" s="63">
        <f t="shared" si="26"/>
        <v>0</v>
      </c>
      <c r="B1474" s="72"/>
      <c r="C1474" s="64" t="s">
        <v>4448</v>
      </c>
      <c r="D1474" s="65" t="s">
        <v>2288</v>
      </c>
      <c r="E1474" s="53"/>
      <c r="F1474" s="66">
        <v>105.09</v>
      </c>
      <c r="G1474" s="66"/>
      <c r="H1474" s="62">
        <f>IF(F1474="","",IF(AND(G1474="Руб.",$J$10=1),F1474/#REF!,IF(G1474="Руб.",F1474,F1474*$J$12)))</f>
        <v>105.09</v>
      </c>
      <c r="I1474" s="54" t="s">
        <v>1364</v>
      </c>
      <c r="L1474" s="6"/>
      <c r="M1474" s="152"/>
      <c r="N1474" s="151"/>
      <c r="O1474" s="150"/>
      <c r="P1474" s="6"/>
      <c r="Q1474" s="152"/>
      <c r="R1474" s="6"/>
      <c r="S1474" s="150"/>
      <c r="T1474" s="6"/>
    </row>
    <row r="1475" spans="1:20" ht="12" customHeight="1" outlineLevel="2">
      <c r="A1475" s="63">
        <f t="shared" si="26"/>
        <v>0</v>
      </c>
      <c r="B1475" s="72"/>
      <c r="C1475" s="64" t="s">
        <v>4449</v>
      </c>
      <c r="D1475" s="65" t="s">
        <v>2288</v>
      </c>
      <c r="E1475" s="53"/>
      <c r="F1475" s="66">
        <v>42.16</v>
      </c>
      <c r="G1475" s="66"/>
      <c r="H1475" s="62">
        <f>IF(F1475="","",IF(AND(G1475="Руб.",$J$10=1),F1475/#REF!,IF(G1475="Руб.",F1475,F1475*$J$12)))</f>
        <v>42.16</v>
      </c>
      <c r="I1475" s="54" t="s">
        <v>1364</v>
      </c>
      <c r="L1475" s="6"/>
      <c r="M1475" s="152"/>
      <c r="N1475" s="151"/>
      <c r="O1475" s="150"/>
      <c r="P1475" s="6"/>
      <c r="Q1475" s="152"/>
      <c r="R1475" s="6"/>
      <c r="S1475" s="150"/>
      <c r="T1475" s="6"/>
    </row>
    <row r="1476" spans="1:20" ht="12" customHeight="1" outlineLevel="2">
      <c r="A1476" s="63">
        <f t="shared" si="26"/>
        <v>0</v>
      </c>
      <c r="B1476" s="72"/>
      <c r="C1476" s="64" t="s">
        <v>4450</v>
      </c>
      <c r="D1476" s="65" t="s">
        <v>2288</v>
      </c>
      <c r="E1476" s="53"/>
      <c r="F1476" s="66">
        <v>11.47</v>
      </c>
      <c r="G1476" s="66"/>
      <c r="H1476" s="62">
        <f>IF(F1476="","",IF(AND(G1476="Руб.",$J$10=1),F1476/#REF!,IF(G1476="Руб.",F1476,F1476*$J$12)))</f>
        <v>11.47</v>
      </c>
      <c r="I1476" s="54" t="s">
        <v>1364</v>
      </c>
      <c r="L1476" s="6"/>
      <c r="M1476" s="152"/>
      <c r="N1476" s="151"/>
      <c r="O1476" s="150"/>
      <c r="P1476" s="6"/>
      <c r="Q1476" s="152"/>
      <c r="R1476" s="6"/>
      <c r="S1476" s="150"/>
      <c r="T1476" s="6"/>
    </row>
    <row r="1477" spans="1:20" ht="12" customHeight="1" outlineLevel="2">
      <c r="A1477" s="63">
        <f t="shared" si="26"/>
        <v>0</v>
      </c>
      <c r="B1477" s="72"/>
      <c r="C1477" s="64" t="s">
        <v>3160</v>
      </c>
      <c r="D1477" s="65" t="s">
        <v>2288</v>
      </c>
      <c r="E1477" s="53"/>
      <c r="F1477" s="66">
        <v>17.98</v>
      </c>
      <c r="G1477" s="66"/>
      <c r="H1477" s="62">
        <f>IF(F1477="","",IF(AND(G1477="Руб.",$J$10=1),F1477/#REF!,IF(G1477="Руб.",F1477,F1477*$J$12)))</f>
        <v>17.98</v>
      </c>
      <c r="I1477" s="54" t="s">
        <v>1364</v>
      </c>
      <c r="L1477" s="6"/>
      <c r="M1477" s="152"/>
      <c r="N1477" s="151"/>
      <c r="O1477" s="150"/>
      <c r="P1477" s="6"/>
      <c r="Q1477" s="152"/>
      <c r="R1477" s="6"/>
      <c r="S1477" s="150"/>
      <c r="T1477" s="6"/>
    </row>
    <row r="1478" spans="1:20" ht="12" customHeight="1" outlineLevel="2">
      <c r="A1478" s="63">
        <f t="shared" si="26"/>
        <v>0</v>
      </c>
      <c r="B1478" s="72"/>
      <c r="C1478" s="82" t="s">
        <v>3161</v>
      </c>
      <c r="D1478" s="65" t="s">
        <v>2288</v>
      </c>
      <c r="E1478" s="53"/>
      <c r="F1478" s="66" t="s">
        <v>2274</v>
      </c>
      <c r="G1478" s="66"/>
      <c r="H1478" s="62" t="str">
        <f>IF(F1478="","",IF(AND(G1478="Руб.",$J$10=1),F1478/#REF!,IF(G1478="Руб.",F1478,F1478*$J$12)))</f>
        <v/>
      </c>
      <c r="I1478" s="54" t="s">
        <v>1364</v>
      </c>
      <c r="L1478" s="6"/>
      <c r="M1478" s="152"/>
      <c r="N1478" s="151"/>
      <c r="O1478" s="150"/>
      <c r="P1478" s="6"/>
      <c r="Q1478" s="152"/>
      <c r="R1478" s="6"/>
      <c r="S1478" s="150"/>
      <c r="T1478" s="6"/>
    </row>
    <row r="1479" spans="1:20" ht="12.75" customHeight="1" outlineLevel="2">
      <c r="A1479" s="63">
        <f t="shared" si="26"/>
        <v>0</v>
      </c>
      <c r="B1479" s="72"/>
      <c r="C1479" s="64" t="s">
        <v>3162</v>
      </c>
      <c r="D1479" s="65" t="s">
        <v>2288</v>
      </c>
      <c r="E1479" s="53"/>
      <c r="F1479" s="66">
        <v>17.670000000000002</v>
      </c>
      <c r="G1479" s="66"/>
      <c r="H1479" s="62">
        <f>IF(F1479="","",IF(AND(G1479="Руб.",$J$10=1),F1479/#REF!,IF(G1479="Руб.",F1479,F1479*$J$12)))</f>
        <v>17.670000000000002</v>
      </c>
      <c r="I1479" s="54" t="s">
        <v>1364</v>
      </c>
      <c r="L1479" s="6"/>
      <c r="M1479" s="152"/>
      <c r="N1479" s="151"/>
      <c r="O1479" s="150"/>
      <c r="P1479" s="6"/>
      <c r="Q1479" s="152"/>
      <c r="R1479" s="6"/>
      <c r="S1479" s="150"/>
      <c r="T1479" s="6"/>
    </row>
    <row r="1480" spans="1:20" ht="12" customHeight="1" outlineLevel="2">
      <c r="A1480" s="63">
        <f t="shared" si="26"/>
        <v>0</v>
      </c>
      <c r="B1480" s="72"/>
      <c r="C1480" s="64" t="s">
        <v>3163</v>
      </c>
      <c r="D1480" s="65" t="s">
        <v>2288</v>
      </c>
      <c r="E1480" s="53"/>
      <c r="F1480" s="66">
        <v>6.51</v>
      </c>
      <c r="G1480" s="66"/>
      <c r="H1480" s="62">
        <f>IF(F1480="","",IF(AND(G1480="Руб.",$J$10=1),F1480/#REF!,IF(G1480="Руб.",F1480,F1480*$J$12)))</f>
        <v>6.51</v>
      </c>
      <c r="I1480" s="54" t="s">
        <v>1364</v>
      </c>
      <c r="L1480" s="6"/>
      <c r="M1480" s="152"/>
      <c r="N1480" s="151"/>
      <c r="O1480" s="150"/>
      <c r="P1480" s="6"/>
      <c r="Q1480" s="152"/>
      <c r="R1480" s="6"/>
      <c r="S1480" s="150"/>
      <c r="T1480" s="6"/>
    </row>
    <row r="1481" spans="1:20" ht="12" customHeight="1" outlineLevel="2">
      <c r="A1481" s="63">
        <f t="shared" si="26"/>
        <v>0</v>
      </c>
      <c r="B1481" s="72"/>
      <c r="C1481" s="64" t="s">
        <v>3164</v>
      </c>
      <c r="D1481" s="65" t="s">
        <v>2288</v>
      </c>
      <c r="E1481" s="53"/>
      <c r="F1481" s="66">
        <v>5.27</v>
      </c>
      <c r="G1481" s="66"/>
      <c r="H1481" s="62">
        <f>IF(F1481="","",IF(AND(G1481="Руб.",$J$10=1),F1481/#REF!,IF(G1481="Руб.",F1481,F1481*$J$12)))</f>
        <v>5.27</v>
      </c>
      <c r="I1481" s="54" t="s">
        <v>1364</v>
      </c>
      <c r="L1481" s="6"/>
      <c r="M1481" s="152"/>
      <c r="N1481" s="151"/>
      <c r="O1481" s="150"/>
      <c r="P1481" s="6"/>
      <c r="Q1481" s="152"/>
      <c r="R1481" s="6"/>
      <c r="S1481" s="150"/>
      <c r="T1481" s="6"/>
    </row>
    <row r="1482" spans="1:20" ht="12" customHeight="1" outlineLevel="2">
      <c r="A1482" s="63">
        <f t="shared" si="26"/>
        <v>0</v>
      </c>
      <c r="B1482" s="72"/>
      <c r="C1482" s="64" t="s">
        <v>3165</v>
      </c>
      <c r="D1482" s="65" t="s">
        <v>2288</v>
      </c>
      <c r="E1482" s="53"/>
      <c r="F1482" s="66">
        <v>10.85</v>
      </c>
      <c r="G1482" s="66"/>
      <c r="H1482" s="62">
        <f>IF(F1482="","",IF(AND(G1482="Руб.",$J$10=1),F1482/#REF!,IF(G1482="Руб.",F1482,F1482*$J$12)))</f>
        <v>10.85</v>
      </c>
      <c r="I1482" s="54" t="s">
        <v>1364</v>
      </c>
      <c r="L1482" s="6"/>
      <c r="M1482" s="152"/>
      <c r="N1482" s="151"/>
      <c r="O1482" s="150"/>
      <c r="P1482" s="6"/>
      <c r="Q1482" s="152"/>
      <c r="R1482" s="6"/>
      <c r="S1482" s="150"/>
      <c r="T1482" s="6"/>
    </row>
    <row r="1483" spans="1:20" ht="12" customHeight="1" outlineLevel="2">
      <c r="A1483" s="63">
        <f t="shared" si="26"/>
        <v>0</v>
      </c>
      <c r="B1483" s="72"/>
      <c r="C1483" s="64" t="s">
        <v>3166</v>
      </c>
      <c r="D1483" s="65" t="s">
        <v>2288</v>
      </c>
      <c r="E1483" s="53"/>
      <c r="F1483" s="66">
        <v>8.06</v>
      </c>
      <c r="G1483" s="66"/>
      <c r="H1483" s="62">
        <f>IF(F1483="","",IF(AND(G1483="Руб.",$J$10=1),F1483/#REF!,IF(G1483="Руб.",F1483,F1483*$J$12)))</f>
        <v>8.06</v>
      </c>
      <c r="I1483" s="54" t="s">
        <v>1364</v>
      </c>
      <c r="L1483" s="6"/>
      <c r="M1483" s="152"/>
      <c r="N1483" s="151"/>
      <c r="O1483" s="150"/>
      <c r="P1483" s="6"/>
      <c r="Q1483" s="152"/>
      <c r="R1483" s="6"/>
      <c r="S1483" s="150"/>
      <c r="T1483" s="6"/>
    </row>
    <row r="1484" spans="1:20" ht="12" customHeight="1" outlineLevel="2">
      <c r="A1484" s="63">
        <f t="shared" si="26"/>
        <v>0</v>
      </c>
      <c r="B1484" s="72"/>
      <c r="C1484" s="82" t="s">
        <v>4690</v>
      </c>
      <c r="D1484" s="65" t="s">
        <v>2288</v>
      </c>
      <c r="E1484" s="53"/>
      <c r="F1484" s="66" t="s">
        <v>2274</v>
      </c>
      <c r="G1484" s="66"/>
      <c r="H1484" s="62" t="str">
        <f>IF(F1484="","",IF(AND(G1484="Руб.",$J$10=1),F1484/#REF!,IF(G1484="Руб.",F1484,F1484*$J$12)))</f>
        <v/>
      </c>
      <c r="I1484" s="54" t="s">
        <v>1364</v>
      </c>
      <c r="L1484" s="6"/>
      <c r="M1484" s="152"/>
      <c r="N1484" s="151"/>
      <c r="O1484" s="150"/>
      <c r="P1484" s="6"/>
      <c r="Q1484" s="152"/>
      <c r="R1484" s="6"/>
      <c r="S1484" s="150"/>
      <c r="T1484" s="6"/>
    </row>
    <row r="1485" spans="1:20" ht="12.75" customHeight="1" outlineLevel="2">
      <c r="A1485" s="63">
        <f t="shared" si="26"/>
        <v>0</v>
      </c>
      <c r="B1485" s="72"/>
      <c r="C1485" s="64" t="s">
        <v>3167</v>
      </c>
      <c r="D1485" s="65" t="s">
        <v>2288</v>
      </c>
      <c r="E1485" s="53"/>
      <c r="F1485" s="66">
        <v>18.29</v>
      </c>
      <c r="G1485" s="66"/>
      <c r="H1485" s="62">
        <f>IF(F1485="","",IF(AND(G1485="Руб.",$J$10=1),F1485/#REF!,IF(G1485="Руб.",F1485,F1485*$J$12)))</f>
        <v>18.29</v>
      </c>
      <c r="I1485" s="54" t="s">
        <v>1364</v>
      </c>
      <c r="L1485" s="6"/>
      <c r="M1485" s="152"/>
      <c r="N1485" s="151"/>
      <c r="O1485" s="150"/>
      <c r="P1485" s="6"/>
      <c r="Q1485" s="152"/>
      <c r="R1485" s="6"/>
      <c r="S1485" s="150"/>
      <c r="T1485" s="6"/>
    </row>
    <row r="1486" spans="1:20" ht="12" customHeight="1" outlineLevel="2">
      <c r="A1486" s="63">
        <f t="shared" si="26"/>
        <v>0</v>
      </c>
      <c r="B1486" s="72"/>
      <c r="C1486" s="64" t="s">
        <v>2564</v>
      </c>
      <c r="D1486" s="65" t="s">
        <v>2288</v>
      </c>
      <c r="E1486" s="53"/>
      <c r="F1486" s="66">
        <v>6.7</v>
      </c>
      <c r="G1486" s="66"/>
      <c r="H1486" s="62">
        <f>IF(F1486="","",IF(AND(G1486="Руб.",$J$10=1),F1486/#REF!,IF(G1486="Руб.",F1486,F1486*$J$12)))</f>
        <v>6.7</v>
      </c>
      <c r="I1486" s="54" t="s">
        <v>1364</v>
      </c>
      <c r="L1486" s="6"/>
      <c r="M1486" s="152"/>
      <c r="N1486" s="151"/>
      <c r="O1486" s="150"/>
      <c r="P1486" s="6"/>
      <c r="Q1486" s="152"/>
      <c r="R1486" s="6"/>
      <c r="S1486" s="150"/>
      <c r="T1486" s="6"/>
    </row>
    <row r="1487" spans="1:20" ht="12" customHeight="1" outlineLevel="2">
      <c r="A1487" s="63">
        <f t="shared" si="26"/>
        <v>0</v>
      </c>
      <c r="B1487" s="72"/>
      <c r="C1487" s="64" t="s">
        <v>2565</v>
      </c>
      <c r="D1487" s="65" t="s">
        <v>2288</v>
      </c>
      <c r="E1487" s="53"/>
      <c r="F1487" s="66">
        <v>302.25</v>
      </c>
      <c r="G1487" s="66"/>
      <c r="H1487" s="62">
        <f>IF(F1487="","",IF(AND(G1487="Руб.",$J$10=1),F1487/#REF!,IF(G1487="Руб.",F1487,F1487*$J$12)))</f>
        <v>302.25</v>
      </c>
      <c r="I1487" s="54" t="s">
        <v>1364</v>
      </c>
      <c r="L1487" s="6"/>
      <c r="M1487" s="152"/>
      <c r="N1487" s="151"/>
      <c r="O1487" s="150"/>
      <c r="P1487" s="6"/>
      <c r="Q1487" s="152"/>
      <c r="R1487" s="6"/>
      <c r="S1487" s="150"/>
      <c r="T1487" s="6"/>
    </row>
    <row r="1488" spans="1:20" ht="12" customHeight="1" outlineLevel="2">
      <c r="A1488" s="63">
        <f t="shared" si="26"/>
        <v>0</v>
      </c>
      <c r="B1488" s="72"/>
      <c r="C1488" s="64" t="s">
        <v>2566</v>
      </c>
      <c r="D1488" s="65" t="s">
        <v>2288</v>
      </c>
      <c r="E1488" s="53"/>
      <c r="F1488" s="66">
        <v>34.72</v>
      </c>
      <c r="G1488" s="66"/>
      <c r="H1488" s="62">
        <f>IF(F1488="","",IF(AND(G1488="Руб.",$J$10=1),F1488/#REF!,IF(G1488="Руб.",F1488,F1488*$J$12)))</f>
        <v>34.72</v>
      </c>
      <c r="I1488" s="54" t="s">
        <v>1364</v>
      </c>
      <c r="L1488" s="6"/>
      <c r="M1488" s="152"/>
      <c r="N1488" s="151"/>
      <c r="O1488" s="150"/>
      <c r="P1488" s="6"/>
      <c r="Q1488" s="152"/>
      <c r="R1488" s="6"/>
      <c r="S1488" s="150"/>
      <c r="T1488" s="6"/>
    </row>
    <row r="1489" spans="1:20" ht="12" customHeight="1" outlineLevel="2">
      <c r="A1489" s="63">
        <f t="shared" si="26"/>
        <v>0</v>
      </c>
      <c r="B1489" s="72"/>
      <c r="C1489" s="64" t="s">
        <v>2567</v>
      </c>
      <c r="D1489" s="65" t="s">
        <v>2288</v>
      </c>
      <c r="E1489" s="53"/>
      <c r="F1489" s="66">
        <v>17.98</v>
      </c>
      <c r="G1489" s="66"/>
      <c r="H1489" s="62">
        <f>IF(F1489="","",IF(AND(G1489="Руб.",$J$10=1),F1489/#REF!,IF(G1489="Руб.",F1489,F1489*$J$12)))</f>
        <v>17.98</v>
      </c>
      <c r="I1489" s="54" t="s">
        <v>1364</v>
      </c>
      <c r="L1489" s="6"/>
      <c r="M1489" s="152"/>
      <c r="N1489" s="151"/>
      <c r="O1489" s="150"/>
      <c r="P1489" s="6"/>
      <c r="Q1489" s="152"/>
      <c r="R1489" s="6"/>
      <c r="S1489" s="150"/>
      <c r="T1489" s="6"/>
    </row>
    <row r="1490" spans="1:20" ht="12" customHeight="1" outlineLevel="2">
      <c r="A1490" s="63">
        <f t="shared" si="26"/>
        <v>0</v>
      </c>
      <c r="B1490" s="72"/>
      <c r="C1490" s="64" t="s">
        <v>2568</v>
      </c>
      <c r="D1490" s="65" t="s">
        <v>2288</v>
      </c>
      <c r="E1490" s="53"/>
      <c r="F1490" s="66">
        <v>6.82</v>
      </c>
      <c r="G1490" s="66"/>
      <c r="H1490" s="62">
        <f>IF(F1490="","",IF(AND(G1490="Руб.",$J$10=1),F1490/#REF!,IF(G1490="Руб.",F1490,F1490*$J$12)))</f>
        <v>6.82</v>
      </c>
      <c r="I1490" s="54" t="s">
        <v>1364</v>
      </c>
      <c r="L1490" s="6"/>
      <c r="M1490" s="152"/>
      <c r="N1490" s="151"/>
      <c r="O1490" s="150"/>
      <c r="P1490" s="6"/>
      <c r="Q1490" s="152"/>
      <c r="R1490" s="6"/>
      <c r="S1490" s="150"/>
      <c r="T1490" s="6"/>
    </row>
    <row r="1491" spans="1:20" ht="12" customHeight="1" outlineLevel="2">
      <c r="A1491" s="63">
        <f t="shared" si="26"/>
        <v>0</v>
      </c>
      <c r="B1491" s="72"/>
      <c r="C1491" s="64" t="s">
        <v>2569</v>
      </c>
      <c r="D1491" s="65" t="s">
        <v>2288</v>
      </c>
      <c r="E1491" s="53"/>
      <c r="F1491" s="66">
        <v>7.44</v>
      </c>
      <c r="G1491" s="66"/>
      <c r="H1491" s="62">
        <f>IF(F1491="","",IF(AND(G1491="Руб.",$J$10=1),F1491/#REF!,IF(G1491="Руб.",F1491,F1491*$J$12)))</f>
        <v>7.44</v>
      </c>
      <c r="I1491" s="54" t="s">
        <v>1364</v>
      </c>
      <c r="L1491" s="6"/>
      <c r="M1491" s="152"/>
      <c r="N1491" s="151"/>
      <c r="O1491" s="150"/>
      <c r="P1491" s="6"/>
      <c r="Q1491" s="152"/>
      <c r="R1491" s="6"/>
      <c r="S1491" s="150"/>
      <c r="T1491" s="6"/>
    </row>
    <row r="1492" spans="1:20" ht="12" customHeight="1" outlineLevel="2">
      <c r="A1492" s="63">
        <f t="shared" si="26"/>
        <v>0</v>
      </c>
      <c r="B1492" s="72"/>
      <c r="C1492" s="64" t="s">
        <v>2570</v>
      </c>
      <c r="D1492" s="65" t="s">
        <v>2288</v>
      </c>
      <c r="E1492" s="53"/>
      <c r="F1492" s="66">
        <v>61.54</v>
      </c>
      <c r="G1492" s="66"/>
      <c r="H1492" s="62">
        <f>IF(F1492="","",IF(AND(G1492="Руб.",$J$10=1),F1492/#REF!,IF(G1492="Руб.",F1492,F1492*$J$12)))</f>
        <v>61.54</v>
      </c>
      <c r="I1492" s="54" t="s">
        <v>1364</v>
      </c>
      <c r="L1492" s="6"/>
      <c r="M1492" s="152"/>
      <c r="N1492" s="151"/>
      <c r="O1492" s="150"/>
      <c r="P1492" s="6"/>
      <c r="Q1492" s="152"/>
      <c r="R1492" s="6"/>
      <c r="S1492" s="150"/>
      <c r="T1492" s="6"/>
    </row>
    <row r="1493" spans="1:20" ht="12" customHeight="1" outlineLevel="2">
      <c r="A1493" s="63">
        <f t="shared" si="26"/>
        <v>0</v>
      </c>
      <c r="B1493" s="72"/>
      <c r="C1493" s="64" t="s">
        <v>2571</v>
      </c>
      <c r="D1493" s="65" t="s">
        <v>2288</v>
      </c>
      <c r="E1493" s="53"/>
      <c r="F1493" s="66">
        <v>17.05</v>
      </c>
      <c r="G1493" s="66"/>
      <c r="H1493" s="62">
        <f>IF(F1493="","",IF(AND(G1493="Руб.",$J$10=1),F1493/#REF!,IF(G1493="Руб.",F1493,F1493*$J$12)))</f>
        <v>17.05</v>
      </c>
      <c r="I1493" s="54" t="s">
        <v>1364</v>
      </c>
      <c r="L1493" s="6"/>
      <c r="M1493" s="152"/>
      <c r="N1493" s="151"/>
      <c r="O1493" s="150"/>
      <c r="P1493" s="6"/>
      <c r="Q1493" s="152"/>
      <c r="R1493" s="6"/>
      <c r="S1493" s="150"/>
      <c r="T1493" s="6"/>
    </row>
    <row r="1494" spans="1:20" ht="12" customHeight="1" outlineLevel="2">
      <c r="A1494" s="63">
        <f t="shared" si="26"/>
        <v>0</v>
      </c>
      <c r="B1494" s="72"/>
      <c r="C1494" s="82" t="s">
        <v>2572</v>
      </c>
      <c r="D1494" s="65" t="s">
        <v>2288</v>
      </c>
      <c r="E1494" s="53"/>
      <c r="F1494" s="66" t="s">
        <v>2274</v>
      </c>
      <c r="G1494" s="66"/>
      <c r="H1494" s="62" t="str">
        <f>IF(F1494="","",IF(AND(G1494="Руб.",$J$10=1),F1494/#REF!,IF(G1494="Руб.",F1494,F1494*$J$12)))</f>
        <v/>
      </c>
      <c r="I1494" s="54" t="s">
        <v>1364</v>
      </c>
      <c r="L1494" s="6"/>
      <c r="M1494" s="152"/>
      <c r="N1494" s="151"/>
      <c r="O1494" s="150"/>
      <c r="P1494" s="6"/>
      <c r="Q1494" s="152"/>
      <c r="R1494" s="6"/>
      <c r="S1494" s="150"/>
      <c r="T1494" s="6"/>
    </row>
    <row r="1495" spans="1:20" ht="12.75" customHeight="1" outlineLevel="2">
      <c r="A1495" s="63">
        <f t="shared" ref="A1495:A1558" si="27">IF(E1495="",A1494,A1494+1)</f>
        <v>0</v>
      </c>
      <c r="B1495" s="72"/>
      <c r="C1495" s="64" t="s">
        <v>2573</v>
      </c>
      <c r="D1495" s="65" t="s">
        <v>2288</v>
      </c>
      <c r="E1495" s="53"/>
      <c r="F1495" s="66">
        <v>9.61</v>
      </c>
      <c r="G1495" s="66"/>
      <c r="H1495" s="62">
        <f>IF(F1495="","",IF(AND(G1495="Руб.",$J$10=1),F1495/#REF!,IF(G1495="Руб.",F1495,F1495*$J$12)))</f>
        <v>9.61</v>
      </c>
      <c r="I1495" s="54" t="s">
        <v>1364</v>
      </c>
      <c r="L1495" s="6"/>
      <c r="M1495" s="152"/>
      <c r="N1495" s="151"/>
      <c r="O1495" s="150"/>
      <c r="P1495" s="6"/>
      <c r="Q1495" s="152"/>
      <c r="R1495" s="6"/>
      <c r="S1495" s="150"/>
      <c r="T1495" s="6"/>
    </row>
    <row r="1496" spans="1:20" ht="12" customHeight="1" outlineLevel="2">
      <c r="A1496" s="63">
        <f t="shared" si="27"/>
        <v>0</v>
      </c>
      <c r="B1496" s="72"/>
      <c r="C1496" s="64" t="s">
        <v>2574</v>
      </c>
      <c r="D1496" s="65" t="s">
        <v>2288</v>
      </c>
      <c r="E1496" s="53"/>
      <c r="F1496" s="66">
        <v>38.75</v>
      </c>
      <c r="G1496" s="66"/>
      <c r="H1496" s="62">
        <f>IF(F1496="","",IF(AND(G1496="Руб.",$J$10=1),F1496/#REF!,IF(G1496="Руб.",F1496,F1496*$J$12)))</f>
        <v>38.75</v>
      </c>
      <c r="I1496" s="54" t="s">
        <v>1364</v>
      </c>
      <c r="L1496" s="6"/>
      <c r="M1496" s="152"/>
      <c r="N1496" s="151"/>
      <c r="O1496" s="150"/>
      <c r="P1496" s="6"/>
      <c r="Q1496" s="152"/>
      <c r="R1496" s="6"/>
      <c r="S1496" s="150"/>
      <c r="T1496" s="6"/>
    </row>
    <row r="1497" spans="1:20" ht="12" customHeight="1" outlineLevel="2">
      <c r="A1497" s="63">
        <f t="shared" si="27"/>
        <v>0</v>
      </c>
      <c r="B1497" s="72"/>
      <c r="C1497" s="82" t="s">
        <v>2575</v>
      </c>
      <c r="D1497" s="65" t="s">
        <v>2288</v>
      </c>
      <c r="E1497" s="53"/>
      <c r="F1497" s="66" t="s">
        <v>2274</v>
      </c>
      <c r="G1497" s="66"/>
      <c r="H1497" s="62" t="str">
        <f>IF(F1497="","",IF(AND(G1497="Руб.",$J$10=1),F1497/#REF!,IF(G1497="Руб.",F1497,F1497*$J$12)))</f>
        <v/>
      </c>
      <c r="I1497" s="54" t="s">
        <v>1364</v>
      </c>
      <c r="L1497" s="6"/>
      <c r="M1497" s="152"/>
      <c r="N1497" s="151"/>
      <c r="O1497" s="150"/>
      <c r="P1497" s="6"/>
      <c r="Q1497" s="152"/>
      <c r="R1497" s="6"/>
      <c r="S1497" s="150"/>
      <c r="T1497" s="6"/>
    </row>
    <row r="1498" spans="1:20" ht="12.75" customHeight="1" outlineLevel="2">
      <c r="A1498" s="63">
        <f t="shared" si="27"/>
        <v>0</v>
      </c>
      <c r="B1498" s="72"/>
      <c r="C1498" s="64" t="s">
        <v>2576</v>
      </c>
      <c r="D1498" s="65" t="s">
        <v>2288</v>
      </c>
      <c r="E1498" s="53"/>
      <c r="F1498" s="66">
        <v>17.670000000000002</v>
      </c>
      <c r="G1498" s="66"/>
      <c r="H1498" s="62">
        <f>IF(F1498="","",IF(AND(G1498="Руб.",$J$10=1),F1498/#REF!,IF(G1498="Руб.",F1498,F1498*$J$12)))</f>
        <v>17.670000000000002</v>
      </c>
      <c r="I1498" s="54" t="s">
        <v>1364</v>
      </c>
      <c r="L1498" s="6"/>
      <c r="M1498" s="152"/>
      <c r="N1498" s="151"/>
      <c r="O1498" s="150"/>
      <c r="P1498" s="6"/>
      <c r="Q1498" s="152"/>
      <c r="R1498" s="6"/>
      <c r="S1498" s="150"/>
      <c r="T1498" s="6"/>
    </row>
    <row r="1499" spans="1:20" ht="12" customHeight="1" outlineLevel="2">
      <c r="A1499" s="63">
        <f t="shared" si="27"/>
        <v>0</v>
      </c>
      <c r="B1499" s="72"/>
      <c r="C1499" s="64" t="s">
        <v>2577</v>
      </c>
      <c r="D1499" s="65" t="s">
        <v>2288</v>
      </c>
      <c r="E1499" s="53"/>
      <c r="F1499" s="66">
        <v>77.5</v>
      </c>
      <c r="G1499" s="66"/>
      <c r="H1499" s="62">
        <f>IF(F1499="","",IF(AND(G1499="Руб.",$J$10=1),F1499/#REF!,IF(G1499="Руб.",F1499,F1499*$J$12)))</f>
        <v>77.5</v>
      </c>
      <c r="I1499" s="54" t="s">
        <v>1364</v>
      </c>
      <c r="L1499" s="6"/>
      <c r="M1499" s="152"/>
      <c r="N1499" s="151"/>
      <c r="O1499" s="150"/>
      <c r="P1499" s="6"/>
      <c r="Q1499" s="152"/>
      <c r="R1499" s="6"/>
      <c r="S1499" s="150"/>
      <c r="T1499" s="6"/>
    </row>
    <row r="1500" spans="1:20" ht="12" customHeight="1" outlineLevel="2">
      <c r="A1500" s="63">
        <f t="shared" si="27"/>
        <v>0</v>
      </c>
      <c r="B1500" s="72"/>
      <c r="C1500" s="82" t="s">
        <v>2578</v>
      </c>
      <c r="D1500" s="65" t="s">
        <v>2288</v>
      </c>
      <c r="E1500" s="53"/>
      <c r="F1500" s="66" t="s">
        <v>2274</v>
      </c>
      <c r="G1500" s="66"/>
      <c r="H1500" s="62" t="str">
        <f>IF(F1500="","",IF(AND(G1500="Руб.",$J$10=1),F1500/#REF!,IF(G1500="Руб.",F1500,F1500*$J$12)))</f>
        <v/>
      </c>
      <c r="I1500" s="54" t="s">
        <v>1364</v>
      </c>
      <c r="L1500" s="6"/>
      <c r="M1500" s="152"/>
      <c r="N1500" s="151"/>
      <c r="O1500" s="150"/>
      <c r="P1500" s="6"/>
      <c r="Q1500" s="152"/>
      <c r="R1500" s="6"/>
      <c r="S1500" s="150"/>
      <c r="T1500" s="6"/>
    </row>
    <row r="1501" spans="1:20" ht="12.75" customHeight="1" outlineLevel="2">
      <c r="A1501" s="63">
        <f t="shared" si="27"/>
        <v>0</v>
      </c>
      <c r="B1501" s="72"/>
      <c r="C1501" s="64" t="s">
        <v>2579</v>
      </c>
      <c r="D1501" s="65" t="s">
        <v>2288</v>
      </c>
      <c r="E1501" s="53"/>
      <c r="F1501" s="66">
        <v>68.2</v>
      </c>
      <c r="G1501" s="66"/>
      <c r="H1501" s="62">
        <f>IF(F1501="","",IF(AND(G1501="Руб.",$J$10=1),F1501/#REF!,IF(G1501="Руб.",F1501,F1501*$J$12)))</f>
        <v>68.2</v>
      </c>
      <c r="I1501" s="54" t="s">
        <v>1364</v>
      </c>
      <c r="L1501" s="6"/>
      <c r="M1501" s="152"/>
      <c r="N1501" s="151"/>
      <c r="O1501" s="150"/>
      <c r="P1501" s="6"/>
      <c r="Q1501" s="152"/>
      <c r="R1501" s="6"/>
      <c r="S1501" s="150"/>
      <c r="T1501" s="6"/>
    </row>
    <row r="1502" spans="1:20" ht="12" customHeight="1" outlineLevel="2">
      <c r="A1502" s="63">
        <f t="shared" si="27"/>
        <v>0</v>
      </c>
      <c r="B1502" s="72"/>
      <c r="C1502" s="64" t="s">
        <v>2580</v>
      </c>
      <c r="D1502" s="65" t="s">
        <v>2288</v>
      </c>
      <c r="E1502" s="53"/>
      <c r="F1502" s="66">
        <v>20.149999999999999</v>
      </c>
      <c r="G1502" s="66"/>
      <c r="H1502" s="62">
        <f>IF(F1502="","",IF(AND(G1502="Руб.",$J$10=1),F1502/#REF!,IF(G1502="Руб.",F1502,F1502*$J$12)))</f>
        <v>20.149999999999999</v>
      </c>
      <c r="I1502" s="54" t="s">
        <v>1364</v>
      </c>
      <c r="L1502" s="6"/>
      <c r="M1502" s="152"/>
      <c r="N1502" s="151"/>
      <c r="O1502" s="150"/>
      <c r="P1502" s="6"/>
      <c r="Q1502" s="152"/>
      <c r="R1502" s="6"/>
      <c r="S1502" s="150"/>
      <c r="T1502" s="6"/>
    </row>
    <row r="1503" spans="1:20" ht="12" customHeight="1" outlineLevel="2">
      <c r="A1503" s="63">
        <f t="shared" si="27"/>
        <v>0</v>
      </c>
      <c r="B1503" s="72"/>
      <c r="C1503" s="64" t="s">
        <v>2581</v>
      </c>
      <c r="D1503" s="65" t="s">
        <v>2288</v>
      </c>
      <c r="E1503" s="53"/>
      <c r="F1503" s="66">
        <v>32.549999999999997</v>
      </c>
      <c r="G1503" s="66"/>
      <c r="H1503" s="62">
        <f>IF(F1503="","",IF(AND(G1503="Руб.",$J$10=1),F1503/#REF!,IF(G1503="Руб.",F1503,F1503*$J$12)))</f>
        <v>32.549999999999997</v>
      </c>
      <c r="I1503" s="54" t="s">
        <v>1364</v>
      </c>
      <c r="L1503" s="6"/>
      <c r="M1503" s="152"/>
      <c r="N1503" s="151"/>
      <c r="O1503" s="150"/>
      <c r="P1503" s="6"/>
      <c r="Q1503" s="152"/>
      <c r="R1503" s="6"/>
      <c r="S1503" s="150"/>
      <c r="T1503" s="6"/>
    </row>
    <row r="1504" spans="1:20" ht="12" customHeight="1" outlineLevel="2">
      <c r="A1504" s="63">
        <f t="shared" si="27"/>
        <v>0</v>
      </c>
      <c r="B1504" s="72"/>
      <c r="C1504" s="64" t="s">
        <v>814</v>
      </c>
      <c r="D1504" s="65" t="s">
        <v>2288</v>
      </c>
      <c r="E1504" s="53"/>
      <c r="F1504" s="66">
        <v>55.339999999999996</v>
      </c>
      <c r="G1504" s="66"/>
      <c r="H1504" s="62">
        <f>IF(F1504="","",IF(AND(G1504="Руб.",$J$10=1),F1504/#REF!,IF(G1504="Руб.",F1504,F1504*$J$12)))</f>
        <v>55.339999999999996</v>
      </c>
      <c r="I1504" s="54" t="s">
        <v>1364</v>
      </c>
      <c r="L1504" s="6"/>
      <c r="M1504" s="152"/>
      <c r="N1504" s="151"/>
      <c r="O1504" s="150"/>
      <c r="P1504" s="6"/>
      <c r="Q1504" s="152"/>
      <c r="R1504" s="6"/>
      <c r="S1504" s="150"/>
      <c r="T1504" s="6"/>
    </row>
    <row r="1505" spans="1:20" ht="12" customHeight="1" outlineLevel="2">
      <c r="A1505" s="63">
        <f t="shared" si="27"/>
        <v>0</v>
      </c>
      <c r="B1505" s="72"/>
      <c r="C1505" s="82" t="s">
        <v>815</v>
      </c>
      <c r="D1505" s="65" t="s">
        <v>2288</v>
      </c>
      <c r="E1505" s="53"/>
      <c r="F1505" s="66" t="s">
        <v>2274</v>
      </c>
      <c r="G1505" s="66"/>
      <c r="H1505" s="62" t="str">
        <f>IF(F1505="","",IF(AND(G1505="Руб.",$J$10=1),F1505/#REF!,IF(G1505="Руб.",F1505,F1505*$J$12)))</f>
        <v/>
      </c>
      <c r="I1505" s="54" t="s">
        <v>1364</v>
      </c>
      <c r="L1505" s="6"/>
      <c r="M1505" s="152"/>
      <c r="N1505" s="151"/>
      <c r="O1505" s="150"/>
      <c r="P1505" s="6"/>
      <c r="Q1505" s="152"/>
      <c r="R1505" s="6"/>
      <c r="S1505" s="150"/>
      <c r="T1505" s="6"/>
    </row>
    <row r="1506" spans="1:20" ht="12.75" customHeight="1" outlineLevel="2">
      <c r="A1506" s="63">
        <f t="shared" si="27"/>
        <v>0</v>
      </c>
      <c r="B1506" s="72"/>
      <c r="C1506" s="82" t="s">
        <v>159</v>
      </c>
      <c r="D1506" s="65" t="s">
        <v>2288</v>
      </c>
      <c r="E1506" s="53"/>
      <c r="F1506" s="66" t="s">
        <v>2274</v>
      </c>
      <c r="G1506" s="66"/>
      <c r="H1506" s="62" t="str">
        <f>IF(F1506="","",IF(AND(G1506="Руб.",$J$10=1),F1506/#REF!,IF(G1506="Руб.",F1506,F1506*$J$12)))</f>
        <v/>
      </c>
      <c r="I1506" s="54" t="s">
        <v>1364</v>
      </c>
      <c r="L1506" s="6"/>
      <c r="M1506" s="152"/>
      <c r="N1506" s="151"/>
      <c r="O1506" s="150"/>
      <c r="P1506" s="6"/>
      <c r="Q1506" s="152"/>
      <c r="R1506" s="6"/>
      <c r="S1506" s="150"/>
      <c r="T1506" s="6"/>
    </row>
    <row r="1507" spans="1:20" ht="12.75" customHeight="1" outlineLevel="2">
      <c r="A1507" s="63">
        <f t="shared" si="27"/>
        <v>0</v>
      </c>
      <c r="B1507" s="72"/>
      <c r="C1507" s="64" t="s">
        <v>816</v>
      </c>
      <c r="D1507" s="65" t="s">
        <v>2288</v>
      </c>
      <c r="E1507" s="53"/>
      <c r="F1507" s="66">
        <v>128.03</v>
      </c>
      <c r="G1507" s="66"/>
      <c r="H1507" s="62">
        <f>IF(F1507="","",IF(AND(G1507="Руб.",$J$10=1),F1507/#REF!,IF(G1507="Руб.",F1507,F1507*$J$12)))</f>
        <v>128.03</v>
      </c>
      <c r="I1507" s="54" t="s">
        <v>1364</v>
      </c>
      <c r="L1507" s="6"/>
      <c r="M1507" s="152"/>
      <c r="N1507" s="151"/>
      <c r="O1507" s="150"/>
      <c r="P1507" s="6"/>
      <c r="Q1507" s="152"/>
      <c r="R1507" s="6"/>
      <c r="S1507" s="150"/>
      <c r="T1507" s="6"/>
    </row>
    <row r="1508" spans="1:20" ht="12" customHeight="1" outlineLevel="2">
      <c r="A1508" s="63">
        <f t="shared" si="27"/>
        <v>0</v>
      </c>
      <c r="B1508" s="72"/>
      <c r="C1508" s="64" t="s">
        <v>817</v>
      </c>
      <c r="D1508" s="65" t="s">
        <v>2288</v>
      </c>
      <c r="E1508" s="53"/>
      <c r="F1508" s="66">
        <v>30.69</v>
      </c>
      <c r="G1508" s="66"/>
      <c r="H1508" s="62">
        <f>IF(F1508="","",IF(AND(G1508="Руб.",$J$10=1),F1508/#REF!,IF(G1508="Руб.",F1508,F1508*$J$12)))</f>
        <v>30.69</v>
      </c>
      <c r="I1508" s="54" t="s">
        <v>1364</v>
      </c>
      <c r="L1508" s="6"/>
      <c r="M1508" s="152"/>
      <c r="N1508" s="151"/>
      <c r="O1508" s="150"/>
      <c r="P1508" s="6"/>
      <c r="Q1508" s="152"/>
      <c r="R1508" s="6"/>
      <c r="S1508" s="150"/>
      <c r="T1508" s="6"/>
    </row>
    <row r="1509" spans="1:20" ht="12" customHeight="1" outlineLevel="2">
      <c r="A1509" s="63">
        <f t="shared" si="27"/>
        <v>0</v>
      </c>
      <c r="B1509" s="72"/>
      <c r="C1509" s="82" t="s">
        <v>148</v>
      </c>
      <c r="D1509" s="65" t="s">
        <v>2288</v>
      </c>
      <c r="E1509" s="53"/>
      <c r="F1509" s="66" t="s">
        <v>2274</v>
      </c>
      <c r="G1509" s="66"/>
      <c r="H1509" s="62" t="str">
        <f>IF(F1509="","",IF(AND(G1509="Руб.",$J$10=1),F1509/#REF!,IF(G1509="Руб.",F1509,F1509*$J$12)))</f>
        <v/>
      </c>
      <c r="I1509" s="54" t="s">
        <v>1364</v>
      </c>
      <c r="L1509" s="6"/>
      <c r="M1509" s="152"/>
      <c r="N1509" s="151"/>
      <c r="O1509" s="150"/>
      <c r="P1509" s="6"/>
      <c r="Q1509" s="152"/>
      <c r="R1509" s="6"/>
      <c r="S1509" s="150"/>
      <c r="T1509" s="6"/>
    </row>
    <row r="1510" spans="1:20" ht="12.75" customHeight="1" outlineLevel="2">
      <c r="A1510" s="63">
        <f t="shared" si="27"/>
        <v>0</v>
      </c>
      <c r="B1510" s="72"/>
      <c r="C1510" s="64" t="s">
        <v>818</v>
      </c>
      <c r="D1510" s="65" t="s">
        <v>2288</v>
      </c>
      <c r="E1510" s="53"/>
      <c r="F1510" s="66">
        <v>221.65</v>
      </c>
      <c r="G1510" s="66"/>
      <c r="H1510" s="62">
        <f>IF(F1510="","",IF(AND(G1510="Руб.",$J$10=1),F1510/#REF!,IF(G1510="Руб.",F1510,F1510*$J$12)))</f>
        <v>221.65</v>
      </c>
      <c r="I1510" s="54" t="s">
        <v>1364</v>
      </c>
      <c r="L1510" s="6"/>
      <c r="M1510" s="152"/>
      <c r="N1510" s="151"/>
      <c r="O1510" s="150"/>
      <c r="P1510" s="6"/>
      <c r="Q1510" s="152"/>
      <c r="R1510" s="6"/>
      <c r="S1510" s="150"/>
      <c r="T1510" s="6"/>
    </row>
    <row r="1511" spans="1:20" ht="12" customHeight="1" outlineLevel="2">
      <c r="A1511" s="63">
        <f t="shared" si="27"/>
        <v>0</v>
      </c>
      <c r="B1511" s="72"/>
      <c r="C1511" s="64" t="s">
        <v>819</v>
      </c>
      <c r="D1511" s="65" t="s">
        <v>2288</v>
      </c>
      <c r="E1511" s="53"/>
      <c r="F1511" s="66">
        <v>48.519999999999996</v>
      </c>
      <c r="G1511" s="66"/>
      <c r="H1511" s="62">
        <f>IF(F1511="","",IF(AND(G1511="Руб.",$J$10=1),F1511/#REF!,IF(G1511="Руб.",F1511,F1511*$J$12)))</f>
        <v>48.519999999999996</v>
      </c>
      <c r="I1511" s="54" t="s">
        <v>1364</v>
      </c>
      <c r="L1511" s="6"/>
      <c r="M1511" s="152"/>
      <c r="N1511" s="151"/>
      <c r="O1511" s="150"/>
      <c r="P1511" s="6"/>
      <c r="Q1511" s="152"/>
      <c r="R1511" s="6"/>
      <c r="S1511" s="150"/>
      <c r="T1511" s="6"/>
    </row>
    <row r="1512" spans="1:20" ht="12" customHeight="1" outlineLevel="2">
      <c r="A1512" s="63">
        <f t="shared" si="27"/>
        <v>0</v>
      </c>
      <c r="B1512" s="72"/>
      <c r="C1512" s="64" t="s">
        <v>820</v>
      </c>
      <c r="D1512" s="65" t="s">
        <v>2288</v>
      </c>
      <c r="E1512" s="53"/>
      <c r="F1512" s="66">
        <v>32.089999999999996</v>
      </c>
      <c r="G1512" s="66"/>
      <c r="H1512" s="62">
        <f>IF(F1512="","",IF(AND(G1512="Руб.",$J$10=1),F1512/#REF!,IF(G1512="Руб.",F1512,F1512*$J$12)))</f>
        <v>32.089999999999996</v>
      </c>
      <c r="I1512" s="54" t="s">
        <v>1364</v>
      </c>
      <c r="L1512" s="6"/>
      <c r="M1512" s="152"/>
      <c r="N1512" s="151"/>
      <c r="O1512" s="150"/>
      <c r="P1512" s="6"/>
      <c r="Q1512" s="152"/>
      <c r="R1512" s="6"/>
      <c r="S1512" s="150"/>
      <c r="T1512" s="6"/>
    </row>
    <row r="1513" spans="1:20" ht="12" customHeight="1" outlineLevel="2">
      <c r="A1513" s="63">
        <f t="shared" si="27"/>
        <v>0</v>
      </c>
      <c r="B1513" s="72"/>
      <c r="C1513" s="64" t="s">
        <v>821</v>
      </c>
      <c r="D1513" s="65" t="s">
        <v>2288</v>
      </c>
      <c r="E1513" s="53"/>
      <c r="F1513" s="66">
        <v>34.26</v>
      </c>
      <c r="G1513" s="66"/>
      <c r="H1513" s="62">
        <f>IF(F1513="","",IF(AND(G1513="Руб.",$J$10=1),F1513/#REF!,IF(G1513="Руб.",F1513,F1513*$J$12)))</f>
        <v>34.26</v>
      </c>
      <c r="I1513" s="54" t="s">
        <v>1364</v>
      </c>
      <c r="L1513" s="6"/>
      <c r="M1513" s="152"/>
      <c r="N1513" s="151"/>
      <c r="O1513" s="150"/>
      <c r="P1513" s="6"/>
      <c r="Q1513" s="152"/>
      <c r="R1513" s="6"/>
      <c r="S1513" s="150"/>
      <c r="T1513" s="6"/>
    </row>
    <row r="1514" spans="1:20" ht="12" customHeight="1" outlineLevel="2">
      <c r="A1514" s="63">
        <f t="shared" si="27"/>
        <v>0</v>
      </c>
      <c r="B1514" s="72"/>
      <c r="C1514" s="64" t="s">
        <v>822</v>
      </c>
      <c r="D1514" s="65" t="s">
        <v>2288</v>
      </c>
      <c r="E1514" s="53"/>
      <c r="F1514" s="66">
        <v>90.68</v>
      </c>
      <c r="G1514" s="66"/>
      <c r="H1514" s="62">
        <f>IF(F1514="","",IF(AND(G1514="Руб.",$J$10=1),F1514/#REF!,IF(G1514="Руб.",F1514,F1514*$J$12)))</f>
        <v>90.68</v>
      </c>
      <c r="I1514" s="54" t="s">
        <v>1364</v>
      </c>
      <c r="L1514" s="6"/>
      <c r="M1514" s="152"/>
      <c r="N1514" s="151"/>
      <c r="O1514" s="150"/>
      <c r="P1514" s="6"/>
      <c r="Q1514" s="152"/>
      <c r="R1514" s="6"/>
      <c r="S1514" s="150"/>
      <c r="T1514" s="6"/>
    </row>
    <row r="1515" spans="1:20" ht="12" customHeight="1" outlineLevel="2">
      <c r="A1515" s="63">
        <f t="shared" si="27"/>
        <v>0</v>
      </c>
      <c r="B1515" s="72"/>
      <c r="C1515" s="64" t="s">
        <v>823</v>
      </c>
      <c r="D1515" s="65" t="s">
        <v>2288</v>
      </c>
      <c r="E1515" s="53"/>
      <c r="F1515" s="66">
        <v>46.5</v>
      </c>
      <c r="G1515" s="66"/>
      <c r="H1515" s="62">
        <f>IF(F1515="","",IF(AND(G1515="Руб.",$J$10=1),F1515/#REF!,IF(G1515="Руб.",F1515,F1515*$J$12)))</f>
        <v>46.5</v>
      </c>
      <c r="I1515" s="54" t="s">
        <v>1364</v>
      </c>
      <c r="L1515" s="6"/>
      <c r="M1515" s="152"/>
      <c r="N1515" s="151"/>
      <c r="O1515" s="150"/>
      <c r="P1515" s="6"/>
      <c r="Q1515" s="152"/>
      <c r="R1515" s="6"/>
      <c r="S1515" s="150"/>
      <c r="T1515" s="6"/>
    </row>
    <row r="1516" spans="1:20" ht="12" customHeight="1" outlineLevel="2">
      <c r="A1516" s="63">
        <f t="shared" si="27"/>
        <v>0</v>
      </c>
      <c r="B1516" s="72"/>
      <c r="C1516" s="64" t="s">
        <v>824</v>
      </c>
      <c r="D1516" s="65" t="s">
        <v>2288</v>
      </c>
      <c r="E1516" s="53"/>
      <c r="F1516" s="66">
        <v>12.25</v>
      </c>
      <c r="G1516" s="66"/>
      <c r="H1516" s="62">
        <f>IF(F1516="","",IF(AND(G1516="Руб.",$J$10=1),F1516/#REF!,IF(G1516="Руб.",F1516,F1516*$J$12)))</f>
        <v>12.25</v>
      </c>
      <c r="I1516" s="54" t="s">
        <v>1364</v>
      </c>
      <c r="L1516" s="6"/>
      <c r="M1516" s="152"/>
      <c r="N1516" s="151"/>
      <c r="O1516" s="150"/>
      <c r="P1516" s="6"/>
      <c r="Q1516" s="152"/>
      <c r="R1516" s="6"/>
      <c r="S1516" s="150"/>
      <c r="T1516" s="6"/>
    </row>
    <row r="1517" spans="1:20" ht="12" customHeight="1" outlineLevel="2">
      <c r="A1517" s="63">
        <f t="shared" si="27"/>
        <v>0</v>
      </c>
      <c r="B1517" s="72"/>
      <c r="C1517" s="64" t="s">
        <v>825</v>
      </c>
      <c r="D1517" s="65" t="s">
        <v>2288</v>
      </c>
      <c r="E1517" s="53"/>
      <c r="F1517" s="66">
        <v>48.36</v>
      </c>
      <c r="G1517" s="66"/>
      <c r="H1517" s="62">
        <f>IF(F1517="","",IF(AND(G1517="Руб.",$J$10=1),F1517/#REF!,IF(G1517="Руб.",F1517,F1517*$J$12)))</f>
        <v>48.36</v>
      </c>
      <c r="I1517" s="54" t="s">
        <v>1364</v>
      </c>
      <c r="L1517" s="6"/>
      <c r="M1517" s="152"/>
      <c r="N1517" s="151"/>
      <c r="O1517" s="150"/>
      <c r="P1517" s="6"/>
      <c r="Q1517" s="152"/>
      <c r="R1517" s="6"/>
      <c r="S1517" s="150"/>
      <c r="T1517" s="6"/>
    </row>
    <row r="1518" spans="1:20" ht="12" customHeight="1" outlineLevel="2">
      <c r="A1518" s="63">
        <f t="shared" si="27"/>
        <v>0</v>
      </c>
      <c r="B1518" s="72"/>
      <c r="C1518" s="64" t="s">
        <v>826</v>
      </c>
      <c r="D1518" s="65" t="s">
        <v>2288</v>
      </c>
      <c r="E1518" s="53"/>
      <c r="F1518" s="66">
        <v>12.71</v>
      </c>
      <c r="G1518" s="66"/>
      <c r="H1518" s="62">
        <f>IF(F1518="","",IF(AND(G1518="Руб.",$J$10=1),F1518/#REF!,IF(G1518="Руб.",F1518,F1518*$J$12)))</f>
        <v>12.71</v>
      </c>
      <c r="I1518" s="54" t="s">
        <v>1364</v>
      </c>
      <c r="L1518" s="6"/>
      <c r="M1518" s="152"/>
      <c r="N1518" s="151"/>
      <c r="O1518" s="150"/>
      <c r="P1518" s="6"/>
      <c r="Q1518" s="152"/>
      <c r="R1518" s="6"/>
      <c r="S1518" s="150"/>
      <c r="T1518" s="6"/>
    </row>
    <row r="1519" spans="1:20" ht="12" customHeight="1" outlineLevel="2">
      <c r="A1519" s="63">
        <f t="shared" si="27"/>
        <v>0</v>
      </c>
      <c r="B1519" s="72"/>
      <c r="C1519" s="64" t="s">
        <v>827</v>
      </c>
      <c r="D1519" s="65" t="s">
        <v>2288</v>
      </c>
      <c r="E1519" s="53"/>
      <c r="F1519" s="66">
        <v>33.049999999999997</v>
      </c>
      <c r="G1519" s="66"/>
      <c r="H1519" s="62">
        <f>IF(F1519="","",IF(AND(G1519="Руб.",$J$10=1),F1519/#REF!,IF(G1519="Руб.",F1519,F1519*$J$12)))</f>
        <v>33.049999999999997</v>
      </c>
      <c r="I1519" s="54" t="s">
        <v>1364</v>
      </c>
      <c r="L1519" s="6"/>
      <c r="M1519" s="152"/>
      <c r="N1519" s="151"/>
      <c r="O1519" s="150"/>
      <c r="P1519" s="6"/>
      <c r="Q1519" s="152"/>
      <c r="R1519" s="6"/>
      <c r="S1519" s="150"/>
      <c r="T1519" s="6"/>
    </row>
    <row r="1520" spans="1:20" ht="12" customHeight="1" outlineLevel="2">
      <c r="A1520" s="63">
        <f t="shared" si="27"/>
        <v>0</v>
      </c>
      <c r="B1520" s="72"/>
      <c r="C1520" s="64" t="s">
        <v>828</v>
      </c>
      <c r="D1520" s="65" t="s">
        <v>2288</v>
      </c>
      <c r="E1520" s="53"/>
      <c r="F1520" s="66">
        <v>14.57</v>
      </c>
      <c r="G1520" s="66"/>
      <c r="H1520" s="62">
        <f>IF(F1520="","",IF(AND(G1520="Руб.",$J$10=1),F1520/#REF!,IF(G1520="Руб.",F1520,F1520*$J$12)))</f>
        <v>14.57</v>
      </c>
      <c r="I1520" s="54" t="s">
        <v>1364</v>
      </c>
      <c r="L1520" s="6"/>
      <c r="M1520" s="152"/>
      <c r="N1520" s="151"/>
      <c r="O1520" s="150"/>
      <c r="P1520" s="6"/>
      <c r="Q1520" s="152"/>
      <c r="R1520" s="6"/>
      <c r="S1520" s="150"/>
      <c r="T1520" s="6"/>
    </row>
    <row r="1521" spans="1:20" ht="12" customHeight="1" outlineLevel="2">
      <c r="A1521" s="63">
        <f t="shared" si="27"/>
        <v>0</v>
      </c>
      <c r="B1521" s="72"/>
      <c r="C1521" s="64" t="s">
        <v>829</v>
      </c>
      <c r="D1521" s="65" t="s">
        <v>2288</v>
      </c>
      <c r="E1521" s="53"/>
      <c r="F1521" s="66">
        <v>69.75</v>
      </c>
      <c r="G1521" s="66"/>
      <c r="H1521" s="62">
        <f>IF(F1521="","",IF(AND(G1521="Руб.",$J$10=1),F1521/#REF!,IF(G1521="Руб.",F1521,F1521*$J$12)))</f>
        <v>69.75</v>
      </c>
      <c r="I1521" s="54" t="s">
        <v>1364</v>
      </c>
      <c r="L1521" s="6"/>
      <c r="M1521" s="152"/>
      <c r="N1521" s="151"/>
      <c r="O1521" s="150"/>
      <c r="P1521" s="6"/>
      <c r="Q1521" s="152"/>
      <c r="R1521" s="6"/>
      <c r="S1521" s="150"/>
      <c r="T1521" s="6"/>
    </row>
    <row r="1522" spans="1:20" ht="12" customHeight="1" outlineLevel="2">
      <c r="A1522" s="63">
        <f t="shared" si="27"/>
        <v>0</v>
      </c>
      <c r="B1522" s="72"/>
      <c r="C1522" s="64" t="s">
        <v>830</v>
      </c>
      <c r="D1522" s="65" t="s">
        <v>2288</v>
      </c>
      <c r="E1522" s="53"/>
      <c r="F1522" s="66">
        <v>13.64</v>
      </c>
      <c r="G1522" s="66"/>
      <c r="H1522" s="62">
        <f>IF(F1522="","",IF(AND(G1522="Руб.",$J$10=1),F1522/#REF!,IF(G1522="Руб.",F1522,F1522*$J$12)))</f>
        <v>13.64</v>
      </c>
      <c r="I1522" s="54" t="s">
        <v>1364</v>
      </c>
      <c r="L1522" s="6"/>
      <c r="M1522" s="152"/>
      <c r="N1522" s="151"/>
      <c r="O1522" s="150"/>
      <c r="P1522" s="6"/>
      <c r="Q1522" s="152"/>
      <c r="R1522" s="6"/>
      <c r="S1522" s="150"/>
      <c r="T1522" s="6"/>
    </row>
    <row r="1523" spans="1:20" ht="12" customHeight="1" outlineLevel="2">
      <c r="A1523" s="63">
        <f t="shared" si="27"/>
        <v>0</v>
      </c>
      <c r="B1523" s="72"/>
      <c r="C1523" s="64" t="s">
        <v>831</v>
      </c>
      <c r="D1523" s="65" t="s">
        <v>2288</v>
      </c>
      <c r="E1523" s="53"/>
      <c r="F1523" s="66">
        <v>12.09</v>
      </c>
      <c r="G1523" s="66"/>
      <c r="H1523" s="62">
        <f>IF(F1523="","",IF(AND(G1523="Руб.",$J$10=1),F1523/#REF!,IF(G1523="Руб.",F1523,F1523*$J$12)))</f>
        <v>12.09</v>
      </c>
      <c r="I1523" s="54" t="s">
        <v>1364</v>
      </c>
      <c r="L1523" s="6"/>
      <c r="M1523" s="152"/>
      <c r="N1523" s="151"/>
      <c r="O1523" s="150"/>
      <c r="P1523" s="6"/>
      <c r="Q1523" s="152"/>
      <c r="R1523" s="6"/>
      <c r="S1523" s="150"/>
      <c r="T1523" s="6"/>
    </row>
    <row r="1524" spans="1:20" ht="12" customHeight="1" outlineLevel="2">
      <c r="A1524" s="63">
        <f t="shared" si="27"/>
        <v>0</v>
      </c>
      <c r="B1524" s="72"/>
      <c r="C1524" s="64" t="s">
        <v>832</v>
      </c>
      <c r="D1524" s="65" t="s">
        <v>2288</v>
      </c>
      <c r="E1524" s="53"/>
      <c r="F1524" s="66">
        <v>306.89999999999998</v>
      </c>
      <c r="G1524" s="66"/>
      <c r="H1524" s="62">
        <f>IF(F1524="","",IF(AND(G1524="Руб.",$J$10=1),F1524/#REF!,IF(G1524="Руб.",F1524,F1524*$J$12)))</f>
        <v>306.89999999999998</v>
      </c>
      <c r="I1524" s="54" t="s">
        <v>1364</v>
      </c>
      <c r="L1524" s="6"/>
      <c r="M1524" s="152"/>
      <c r="N1524" s="151"/>
      <c r="O1524" s="150"/>
      <c r="P1524" s="6"/>
      <c r="Q1524" s="152"/>
      <c r="R1524" s="6"/>
      <c r="S1524" s="150"/>
      <c r="T1524" s="6"/>
    </row>
    <row r="1525" spans="1:20" ht="12" customHeight="1" outlineLevel="2">
      <c r="A1525" s="63">
        <f t="shared" si="27"/>
        <v>0</v>
      </c>
      <c r="B1525" s="72"/>
      <c r="C1525" s="64" t="s">
        <v>833</v>
      </c>
      <c r="D1525" s="65" t="s">
        <v>2288</v>
      </c>
      <c r="E1525" s="53"/>
      <c r="F1525" s="66">
        <v>51.62</v>
      </c>
      <c r="G1525" s="66"/>
      <c r="H1525" s="62">
        <f>IF(F1525="","",IF(AND(G1525="Руб.",$J$10=1),F1525/#REF!,IF(G1525="Руб.",F1525,F1525*$J$12)))</f>
        <v>51.62</v>
      </c>
      <c r="I1525" s="54" t="s">
        <v>1364</v>
      </c>
      <c r="L1525" s="6"/>
      <c r="M1525" s="152"/>
      <c r="N1525" s="151"/>
      <c r="O1525" s="150"/>
      <c r="P1525" s="6"/>
      <c r="Q1525" s="152"/>
      <c r="R1525" s="6"/>
      <c r="S1525" s="150"/>
      <c r="T1525" s="6"/>
    </row>
    <row r="1526" spans="1:20" ht="12" customHeight="1" outlineLevel="2">
      <c r="A1526" s="63">
        <f t="shared" si="27"/>
        <v>0</v>
      </c>
      <c r="B1526" s="72"/>
      <c r="C1526" s="64" t="s">
        <v>834</v>
      </c>
      <c r="D1526" s="65" t="s">
        <v>2288</v>
      </c>
      <c r="E1526" s="53"/>
      <c r="F1526" s="66">
        <v>45.88</v>
      </c>
      <c r="G1526" s="66"/>
      <c r="H1526" s="62">
        <f>IF(F1526="","",IF(AND(G1526="Руб.",$J$10=1),F1526/#REF!,IF(G1526="Руб.",F1526,F1526*$J$12)))</f>
        <v>45.88</v>
      </c>
      <c r="I1526" s="54" t="s">
        <v>1364</v>
      </c>
      <c r="L1526" s="6"/>
      <c r="M1526" s="152"/>
      <c r="N1526" s="151"/>
      <c r="O1526" s="150"/>
      <c r="P1526" s="6"/>
      <c r="Q1526" s="152"/>
      <c r="R1526" s="6"/>
      <c r="S1526" s="150"/>
      <c r="T1526" s="6"/>
    </row>
    <row r="1527" spans="1:20" ht="12" customHeight="1" outlineLevel="2">
      <c r="A1527" s="63">
        <f t="shared" si="27"/>
        <v>0</v>
      </c>
      <c r="B1527" s="72"/>
      <c r="C1527" s="82" t="s">
        <v>835</v>
      </c>
      <c r="D1527" s="65" t="s">
        <v>2288</v>
      </c>
      <c r="E1527" s="53"/>
      <c r="F1527" s="66" t="s">
        <v>2274</v>
      </c>
      <c r="G1527" s="66"/>
      <c r="H1527" s="62" t="str">
        <f>IF(F1527="","",IF(AND(G1527="Руб.",$J$10=1),F1527/#REF!,IF(G1527="Руб.",F1527,F1527*$J$12)))</f>
        <v/>
      </c>
      <c r="I1527" s="54" t="s">
        <v>1364</v>
      </c>
      <c r="L1527" s="6"/>
      <c r="M1527" s="152"/>
      <c r="N1527" s="151"/>
      <c r="O1527" s="150"/>
      <c r="P1527" s="6"/>
      <c r="Q1527" s="152"/>
      <c r="R1527" s="6"/>
      <c r="S1527" s="150"/>
      <c r="T1527" s="6"/>
    </row>
    <row r="1528" spans="1:20" ht="12.75" customHeight="1" outlineLevel="2">
      <c r="A1528" s="63">
        <f t="shared" si="27"/>
        <v>0</v>
      </c>
      <c r="B1528" s="72"/>
      <c r="C1528" s="64" t="s">
        <v>836</v>
      </c>
      <c r="D1528" s="65" t="s">
        <v>2288</v>
      </c>
      <c r="E1528" s="53"/>
      <c r="F1528" s="66">
        <v>37.36</v>
      </c>
      <c r="G1528" s="66"/>
      <c r="H1528" s="62">
        <f>IF(F1528="","",IF(AND(G1528="Руб.",$J$10=1),F1528/#REF!,IF(G1528="Руб.",F1528,F1528*$J$12)))</f>
        <v>37.36</v>
      </c>
      <c r="I1528" s="54" t="s">
        <v>1364</v>
      </c>
      <c r="L1528" s="6"/>
      <c r="M1528" s="152"/>
      <c r="N1528" s="151"/>
      <c r="O1528" s="150"/>
      <c r="P1528" s="6"/>
      <c r="Q1528" s="152"/>
      <c r="R1528" s="6"/>
      <c r="S1528" s="150"/>
      <c r="T1528" s="6"/>
    </row>
    <row r="1529" spans="1:20" ht="12" customHeight="1" outlineLevel="2">
      <c r="A1529" s="63">
        <f t="shared" si="27"/>
        <v>0</v>
      </c>
      <c r="B1529" s="72"/>
      <c r="C1529" s="64" t="s">
        <v>837</v>
      </c>
      <c r="D1529" s="65" t="s">
        <v>2288</v>
      </c>
      <c r="E1529" s="53"/>
      <c r="F1529" s="66">
        <v>2.9499999999999997</v>
      </c>
      <c r="G1529" s="66"/>
      <c r="H1529" s="62">
        <f>IF(F1529="","",IF(AND(G1529="Руб.",$J$10=1),F1529/#REF!,IF(G1529="Руб.",F1529,F1529*$J$12)))</f>
        <v>2.9499999999999997</v>
      </c>
      <c r="I1529" s="54" t="s">
        <v>1364</v>
      </c>
      <c r="L1529" s="6"/>
      <c r="M1529" s="152"/>
      <c r="N1529" s="151"/>
      <c r="O1529" s="150"/>
      <c r="P1529" s="6"/>
      <c r="Q1529" s="152"/>
      <c r="R1529" s="6"/>
      <c r="S1529" s="150"/>
      <c r="T1529" s="6"/>
    </row>
    <row r="1530" spans="1:20" ht="12" customHeight="1" outlineLevel="2">
      <c r="A1530" s="63">
        <f t="shared" si="27"/>
        <v>0</v>
      </c>
      <c r="B1530" s="72"/>
      <c r="C1530" s="64" t="s">
        <v>838</v>
      </c>
      <c r="D1530" s="65" t="s">
        <v>2288</v>
      </c>
      <c r="E1530" s="53"/>
      <c r="F1530" s="66">
        <v>29.76</v>
      </c>
      <c r="G1530" s="66"/>
      <c r="H1530" s="62">
        <f>IF(F1530="","",IF(AND(G1530="Руб.",$J$10=1),F1530/#REF!,IF(G1530="Руб.",F1530,F1530*$J$12)))</f>
        <v>29.76</v>
      </c>
      <c r="I1530" s="54" t="s">
        <v>1364</v>
      </c>
      <c r="L1530" s="6"/>
      <c r="M1530" s="152"/>
      <c r="N1530" s="151"/>
      <c r="O1530" s="150"/>
      <c r="P1530" s="6"/>
      <c r="Q1530" s="152"/>
      <c r="R1530" s="6"/>
      <c r="S1530" s="150"/>
      <c r="T1530" s="6"/>
    </row>
    <row r="1531" spans="1:20" ht="12" customHeight="1" outlineLevel="2">
      <c r="A1531" s="63">
        <f t="shared" si="27"/>
        <v>0</v>
      </c>
      <c r="B1531" s="72"/>
      <c r="C1531" s="64" t="s">
        <v>839</v>
      </c>
      <c r="D1531" s="65" t="s">
        <v>2288</v>
      </c>
      <c r="E1531" s="53"/>
      <c r="F1531" s="66">
        <v>6.82</v>
      </c>
      <c r="G1531" s="66"/>
      <c r="H1531" s="62">
        <f>IF(F1531="","",IF(AND(G1531="Руб.",$J$10=1),F1531/#REF!,IF(G1531="Руб.",F1531,F1531*$J$12)))</f>
        <v>6.82</v>
      </c>
      <c r="I1531" s="54" t="s">
        <v>1364</v>
      </c>
      <c r="L1531" s="6"/>
      <c r="M1531" s="152"/>
      <c r="N1531" s="151"/>
      <c r="O1531" s="150"/>
      <c r="P1531" s="6"/>
      <c r="Q1531" s="152"/>
      <c r="R1531" s="6"/>
      <c r="S1531" s="150"/>
      <c r="T1531" s="6"/>
    </row>
    <row r="1532" spans="1:20" ht="12" customHeight="1" outlineLevel="2">
      <c r="A1532" s="63">
        <f t="shared" si="27"/>
        <v>0</v>
      </c>
      <c r="B1532" s="72"/>
      <c r="C1532" s="64" t="s">
        <v>840</v>
      </c>
      <c r="D1532" s="65" t="s">
        <v>2288</v>
      </c>
      <c r="E1532" s="53"/>
      <c r="F1532" s="66">
        <v>53.169999999999995</v>
      </c>
      <c r="G1532" s="66"/>
      <c r="H1532" s="62">
        <f>IF(F1532="","",IF(AND(G1532="Руб.",$J$10=1),F1532/#REF!,IF(G1532="Руб.",F1532,F1532*$J$12)))</f>
        <v>53.169999999999995</v>
      </c>
      <c r="I1532" s="54" t="s">
        <v>1364</v>
      </c>
      <c r="L1532" s="6"/>
      <c r="M1532" s="152"/>
      <c r="N1532" s="151"/>
      <c r="O1532" s="150"/>
      <c r="P1532" s="6"/>
      <c r="Q1532" s="152"/>
      <c r="R1532" s="6"/>
      <c r="S1532" s="150"/>
      <c r="T1532" s="6"/>
    </row>
    <row r="1533" spans="1:20" ht="12" customHeight="1" outlineLevel="2">
      <c r="A1533" s="63">
        <f t="shared" si="27"/>
        <v>0</v>
      </c>
      <c r="B1533" s="72"/>
      <c r="C1533" s="64" t="s">
        <v>841</v>
      </c>
      <c r="D1533" s="65" t="s">
        <v>2288</v>
      </c>
      <c r="E1533" s="53"/>
      <c r="F1533" s="66">
        <v>58.75</v>
      </c>
      <c r="G1533" s="147"/>
      <c r="H1533" s="62">
        <f>IF(F1533="","",IF(AND(G1533="Руб.",$J$10=1),F1533/#REF!,IF(G1533="Руб.",F1533,F1533*$J$12)))</f>
        <v>58.75</v>
      </c>
      <c r="I1533" s="54" t="s">
        <v>1364</v>
      </c>
      <c r="L1533" s="6"/>
      <c r="M1533" s="152"/>
      <c r="N1533" s="151"/>
      <c r="O1533" s="150"/>
      <c r="P1533" s="6"/>
      <c r="Q1533" s="152"/>
      <c r="R1533" s="6"/>
      <c r="S1533" s="150"/>
      <c r="T1533" s="6"/>
    </row>
    <row r="1534" spans="1:20" ht="12" customHeight="1" outlineLevel="2">
      <c r="A1534" s="63">
        <f t="shared" si="27"/>
        <v>0</v>
      </c>
      <c r="B1534" s="72"/>
      <c r="C1534" s="64" t="s">
        <v>842</v>
      </c>
      <c r="D1534" s="65" t="s">
        <v>2288</v>
      </c>
      <c r="E1534" s="53"/>
      <c r="F1534" s="66">
        <v>23.25</v>
      </c>
      <c r="G1534" s="66"/>
      <c r="H1534" s="62">
        <f>IF(F1534="","",IF(AND(G1534="Руб.",$J$10=1),F1534/#REF!,IF(G1534="Руб.",F1534,F1534*$J$12)))</f>
        <v>23.25</v>
      </c>
      <c r="I1534" s="54" t="s">
        <v>1364</v>
      </c>
      <c r="L1534" s="6"/>
      <c r="M1534" s="152"/>
      <c r="N1534" s="151"/>
      <c r="O1534" s="150"/>
      <c r="P1534" s="6"/>
      <c r="Q1534" s="152"/>
      <c r="R1534" s="6"/>
      <c r="S1534" s="150"/>
      <c r="T1534" s="6"/>
    </row>
    <row r="1535" spans="1:20" ht="12" customHeight="1" outlineLevel="2">
      <c r="A1535" s="63">
        <f t="shared" si="27"/>
        <v>0</v>
      </c>
      <c r="B1535" s="72"/>
      <c r="C1535" s="64" t="s">
        <v>843</v>
      </c>
      <c r="D1535" s="65" t="s">
        <v>2288</v>
      </c>
      <c r="E1535" s="53"/>
      <c r="F1535" s="66">
        <v>6.82</v>
      </c>
      <c r="G1535" s="66"/>
      <c r="H1535" s="62">
        <f>IF(F1535="","",IF(AND(G1535="Руб.",$J$10=1),F1535/#REF!,IF(G1535="Руб.",F1535,F1535*$J$12)))</f>
        <v>6.82</v>
      </c>
      <c r="I1535" s="54" t="s">
        <v>1364</v>
      </c>
      <c r="L1535" s="6"/>
      <c r="M1535" s="152"/>
      <c r="N1535" s="151"/>
      <c r="O1535" s="150"/>
      <c r="P1535" s="6"/>
      <c r="Q1535" s="152"/>
      <c r="R1535" s="6"/>
      <c r="S1535" s="150"/>
      <c r="T1535" s="6"/>
    </row>
    <row r="1536" spans="1:20" ht="12" customHeight="1" outlineLevel="2">
      <c r="A1536" s="63">
        <f t="shared" si="27"/>
        <v>0</v>
      </c>
      <c r="B1536" s="87"/>
      <c r="C1536" s="88"/>
      <c r="D1536" s="89"/>
      <c r="E1536" s="90"/>
      <c r="F1536" s="90" t="s">
        <v>2274</v>
      </c>
      <c r="G1536" s="90"/>
      <c r="H1536" s="62" t="str">
        <f>IF(F1536="","",IF(AND(G1536="Руб.",$J$10=1),F1536/#REF!,IF(G1536="Руб.",F1536,F1536*$J$12)))</f>
        <v/>
      </c>
      <c r="I1536" s="91"/>
      <c r="L1536" s="6"/>
      <c r="M1536" s="152"/>
      <c r="N1536" s="151"/>
      <c r="O1536" s="150"/>
      <c r="P1536" s="6"/>
      <c r="Q1536" s="152"/>
      <c r="R1536" s="6"/>
      <c r="S1536" s="150"/>
      <c r="T1536" s="6"/>
    </row>
    <row r="1537" spans="1:20" ht="12" customHeight="1" outlineLevel="1">
      <c r="A1537" s="63">
        <f t="shared" si="27"/>
        <v>0</v>
      </c>
      <c r="B1537" s="72"/>
      <c r="C1537" s="86" t="s">
        <v>554</v>
      </c>
      <c r="D1537" s="65"/>
      <c r="E1537" s="22" t="str">
        <f>IF(SUM(E1538:E1568)=0,"",0)</f>
        <v/>
      </c>
      <c r="F1537" s="66" t="s">
        <v>2274</v>
      </c>
      <c r="G1537" s="66"/>
      <c r="H1537" s="62" t="str">
        <f>IF(F1537="","",IF(AND(G1537="Руб.",$J$10=1),F1537/#REF!,IF(G1537="Руб.",F1537,F1537*$J$12)))</f>
        <v/>
      </c>
      <c r="I1537" s="54"/>
      <c r="L1537" s="6"/>
      <c r="M1537" s="152"/>
      <c r="N1537" s="151"/>
      <c r="O1537" s="150"/>
      <c r="P1537" s="6"/>
      <c r="Q1537" s="152"/>
      <c r="R1537" s="6"/>
      <c r="S1537" s="150"/>
      <c r="T1537" s="6"/>
    </row>
    <row r="1538" spans="1:20" ht="12.75" customHeight="1" outlineLevel="2">
      <c r="A1538" s="63">
        <f t="shared" si="27"/>
        <v>0</v>
      </c>
      <c r="B1538" s="72" t="s">
        <v>492</v>
      </c>
      <c r="C1538" s="153" t="s">
        <v>523</v>
      </c>
      <c r="D1538" s="65" t="s">
        <v>2288</v>
      </c>
      <c r="E1538" s="53"/>
      <c r="F1538" s="66">
        <v>289</v>
      </c>
      <c r="G1538" s="147" t="s">
        <v>1487</v>
      </c>
      <c r="H1538" s="62" t="e">
        <f>IF(F1538="","",IF(AND(G1538="Руб.",$J$10=1),F1538/#REF!,IF(G1538="Руб.",F1538,F1538*$J$12)))</f>
        <v>#REF!</v>
      </c>
      <c r="I1538" s="54" t="s">
        <v>1364</v>
      </c>
      <c r="L1538" s="6"/>
      <c r="M1538" s="152"/>
      <c r="N1538" s="151"/>
      <c r="O1538" s="150"/>
      <c r="P1538" s="6"/>
      <c r="Q1538" s="152"/>
      <c r="R1538" s="6"/>
      <c r="S1538" s="150"/>
      <c r="T1538" s="6"/>
    </row>
    <row r="1539" spans="1:20" ht="12.75" customHeight="1" outlineLevel="2">
      <c r="A1539" s="63">
        <f t="shared" si="27"/>
        <v>0</v>
      </c>
      <c r="B1539" s="72" t="s">
        <v>493</v>
      </c>
      <c r="C1539" s="153" t="s">
        <v>524</v>
      </c>
      <c r="D1539" s="65" t="s">
        <v>2288</v>
      </c>
      <c r="E1539" s="53"/>
      <c r="F1539" s="66">
        <v>1456</v>
      </c>
      <c r="G1539" s="147" t="s">
        <v>1487</v>
      </c>
      <c r="H1539" s="62" t="e">
        <f>IF(F1539="","",IF(AND(G1539="Руб.",$J$10=1),F1539/#REF!,IF(G1539="Руб.",F1539,F1539*$J$12)))</f>
        <v>#REF!</v>
      </c>
      <c r="I1539" s="54" t="s">
        <v>1364</v>
      </c>
      <c r="L1539" s="6"/>
      <c r="M1539" s="152"/>
      <c r="N1539" s="151"/>
      <c r="O1539" s="150"/>
      <c r="P1539" s="6"/>
      <c r="Q1539" s="152"/>
      <c r="R1539" s="6"/>
      <c r="S1539" s="150"/>
      <c r="T1539" s="6"/>
    </row>
    <row r="1540" spans="1:20" ht="12.75" customHeight="1" outlineLevel="2">
      <c r="A1540" s="63">
        <f t="shared" si="27"/>
        <v>0</v>
      </c>
      <c r="B1540" s="72" t="s">
        <v>494</v>
      </c>
      <c r="C1540" s="21" t="s">
        <v>525</v>
      </c>
      <c r="D1540" s="65" t="s">
        <v>2288</v>
      </c>
      <c r="E1540" s="53"/>
      <c r="F1540" s="66">
        <v>3264</v>
      </c>
      <c r="G1540" s="147" t="s">
        <v>1487</v>
      </c>
      <c r="H1540" s="62" t="e">
        <f>IF(F1540="","",IF(AND(G1540="Руб.",$J$10=1),F1540/#REF!,IF(G1540="Руб.",F1540,F1540*$J$12)))</f>
        <v>#REF!</v>
      </c>
      <c r="I1540" s="54" t="s">
        <v>1364</v>
      </c>
      <c r="L1540" s="6"/>
      <c r="M1540" s="152"/>
      <c r="N1540" s="151"/>
      <c r="O1540" s="150"/>
      <c r="P1540" s="6"/>
      <c r="Q1540" s="152"/>
      <c r="R1540" s="6"/>
      <c r="S1540" s="150"/>
      <c r="T1540" s="6"/>
    </row>
    <row r="1541" spans="1:20" ht="12" customHeight="1" outlineLevel="2">
      <c r="A1541" s="63">
        <f t="shared" si="27"/>
        <v>0</v>
      </c>
      <c r="B1541" s="72" t="s">
        <v>495</v>
      </c>
      <c r="C1541" s="21" t="s">
        <v>545</v>
      </c>
      <c r="D1541" s="65" t="s">
        <v>2288</v>
      </c>
      <c r="E1541" s="53"/>
      <c r="F1541" s="66">
        <v>1008</v>
      </c>
      <c r="G1541" s="147" t="s">
        <v>1487</v>
      </c>
      <c r="H1541" s="62" t="e">
        <f>IF(F1541="","",IF(AND(G1541="Руб.",$J$10=1),F1541/#REF!,IF(G1541="Руб.",F1541,F1541*$J$12)))</f>
        <v>#REF!</v>
      </c>
      <c r="I1541" s="54" t="s">
        <v>1364</v>
      </c>
      <c r="L1541" s="6"/>
      <c r="M1541" s="152"/>
      <c r="N1541" s="151"/>
      <c r="O1541" s="150"/>
      <c r="P1541" s="6"/>
      <c r="Q1541" s="152"/>
      <c r="R1541" s="6"/>
      <c r="S1541" s="150"/>
      <c r="T1541" s="6"/>
    </row>
    <row r="1542" spans="1:20" ht="12" customHeight="1" outlineLevel="2">
      <c r="A1542" s="63">
        <f t="shared" si="27"/>
        <v>0</v>
      </c>
      <c r="B1542" s="72" t="s">
        <v>496</v>
      </c>
      <c r="C1542" s="153" t="s">
        <v>526</v>
      </c>
      <c r="D1542" s="65" t="s">
        <v>2288</v>
      </c>
      <c r="E1542" s="53"/>
      <c r="F1542" s="66">
        <v>593</v>
      </c>
      <c r="G1542" s="147" t="s">
        <v>1487</v>
      </c>
      <c r="H1542" s="62" t="e">
        <f>IF(F1542="","",IF(AND(G1542="Руб.",$J$10=1),F1542/#REF!,IF(G1542="Руб.",F1542,F1542*$J$12)))</f>
        <v>#REF!</v>
      </c>
      <c r="I1542" s="54" t="s">
        <v>1364</v>
      </c>
      <c r="L1542" s="6"/>
      <c r="M1542" s="152"/>
      <c r="N1542" s="151"/>
      <c r="O1542" s="150"/>
      <c r="P1542" s="6"/>
      <c r="Q1542" s="152"/>
      <c r="R1542" s="6"/>
      <c r="S1542" s="150"/>
      <c r="T1542" s="6"/>
    </row>
    <row r="1543" spans="1:20" ht="12.75" customHeight="1" outlineLevel="2">
      <c r="A1543" s="63">
        <f t="shared" si="27"/>
        <v>0</v>
      </c>
      <c r="B1543" s="72" t="s">
        <v>497</v>
      </c>
      <c r="C1543" s="21" t="s">
        <v>527</v>
      </c>
      <c r="D1543" s="65" t="s">
        <v>2288</v>
      </c>
      <c r="E1543" s="53"/>
      <c r="F1543" s="66">
        <v>5454</v>
      </c>
      <c r="G1543" s="147" t="s">
        <v>1487</v>
      </c>
      <c r="H1543" s="62" t="e">
        <f>IF(F1543="","",IF(AND(G1543="Руб.",$J$10=1),F1543/#REF!,IF(G1543="Руб.",F1543,F1543*$J$12)))</f>
        <v>#REF!</v>
      </c>
      <c r="I1543" s="54" t="s">
        <v>1364</v>
      </c>
      <c r="L1543" s="6"/>
      <c r="M1543" s="152"/>
      <c r="N1543" s="151"/>
      <c r="O1543" s="150"/>
      <c r="P1543" s="6"/>
      <c r="Q1543" s="152"/>
      <c r="R1543" s="6"/>
      <c r="S1543" s="150"/>
      <c r="T1543" s="6"/>
    </row>
    <row r="1544" spans="1:20" ht="12" customHeight="1" outlineLevel="2">
      <c r="A1544" s="63">
        <f t="shared" si="27"/>
        <v>0</v>
      </c>
      <c r="B1544" s="72" t="s">
        <v>498</v>
      </c>
      <c r="C1544" s="153" t="s">
        <v>528</v>
      </c>
      <c r="D1544" s="65" t="s">
        <v>2288</v>
      </c>
      <c r="E1544" s="53"/>
      <c r="F1544" s="66">
        <v>2778</v>
      </c>
      <c r="G1544" s="147" t="s">
        <v>1487</v>
      </c>
      <c r="H1544" s="62" t="e">
        <f>IF(F1544="","",IF(AND(G1544="Руб.",$J$10=1),F1544/#REF!,IF(G1544="Руб.",F1544,F1544*$J$12)))</f>
        <v>#REF!</v>
      </c>
      <c r="I1544" s="54" t="s">
        <v>1364</v>
      </c>
      <c r="L1544" s="6"/>
      <c r="M1544" s="152"/>
      <c r="N1544" s="151"/>
      <c r="O1544" s="150"/>
      <c r="P1544" s="6"/>
      <c r="Q1544" s="152"/>
      <c r="R1544" s="6"/>
      <c r="S1544" s="150"/>
      <c r="T1544" s="6"/>
    </row>
    <row r="1545" spans="1:20" ht="12.75" customHeight="1" outlineLevel="2">
      <c r="A1545" s="63">
        <f t="shared" si="27"/>
        <v>0</v>
      </c>
      <c r="B1545" s="72" t="s">
        <v>499</v>
      </c>
      <c r="C1545" s="21" t="s">
        <v>529</v>
      </c>
      <c r="D1545" s="65" t="s">
        <v>2288</v>
      </c>
      <c r="E1545" s="53"/>
      <c r="F1545" s="66">
        <v>959</v>
      </c>
      <c r="G1545" s="147" t="s">
        <v>1487</v>
      </c>
      <c r="H1545" s="62" t="e">
        <f>IF(F1545="","",IF(AND(G1545="Руб.",$J$10=1),F1545/#REF!,IF(G1545="Руб.",F1545,F1545*$J$12)))</f>
        <v>#REF!</v>
      </c>
      <c r="I1545" s="54" t="s">
        <v>1364</v>
      </c>
      <c r="L1545" s="6"/>
      <c r="M1545" s="152"/>
      <c r="N1545" s="151"/>
      <c r="O1545" s="150"/>
      <c r="P1545" s="6"/>
      <c r="Q1545" s="152"/>
      <c r="R1545" s="6"/>
      <c r="S1545" s="150"/>
      <c r="T1545" s="6"/>
    </row>
    <row r="1546" spans="1:20" ht="12" customHeight="1" outlineLevel="2">
      <c r="A1546" s="63">
        <f t="shared" si="27"/>
        <v>0</v>
      </c>
      <c r="B1546" s="72" t="s">
        <v>500</v>
      </c>
      <c r="C1546" s="21" t="s">
        <v>530</v>
      </c>
      <c r="D1546" s="65" t="s">
        <v>2288</v>
      </c>
      <c r="E1546" s="53"/>
      <c r="F1546" s="66">
        <v>14426</v>
      </c>
      <c r="G1546" s="147" t="s">
        <v>1487</v>
      </c>
      <c r="H1546" s="62" t="e">
        <f>IF(F1546="","",IF(AND(G1546="Руб.",$J$10=1),F1546/#REF!,IF(G1546="Руб.",F1546,F1546*$J$12)))</f>
        <v>#REF!</v>
      </c>
      <c r="I1546" s="54" t="s">
        <v>1364</v>
      </c>
      <c r="L1546" s="6"/>
      <c r="M1546" s="152"/>
      <c r="N1546" s="151"/>
      <c r="O1546" s="150"/>
      <c r="P1546" s="6"/>
      <c r="Q1546" s="152"/>
      <c r="R1546" s="6"/>
      <c r="S1546" s="150"/>
      <c r="T1546" s="6"/>
    </row>
    <row r="1547" spans="1:20" ht="12" customHeight="1" outlineLevel="2">
      <c r="A1547" s="63">
        <f t="shared" si="27"/>
        <v>0</v>
      </c>
      <c r="B1547" s="72" t="s">
        <v>501</v>
      </c>
      <c r="C1547" s="21" t="s">
        <v>531</v>
      </c>
      <c r="D1547" s="65" t="s">
        <v>2288</v>
      </c>
      <c r="E1547" s="53"/>
      <c r="F1547" s="66">
        <v>2415</v>
      </c>
      <c r="G1547" s="147" t="s">
        <v>1487</v>
      </c>
      <c r="H1547" s="62" t="e">
        <f>IF(F1547="","",IF(AND(G1547="Руб.",$J$10=1),F1547/#REF!,IF(G1547="Руб.",F1547,F1547*$J$12)))</f>
        <v>#REF!</v>
      </c>
      <c r="I1547" s="54" t="s">
        <v>1364</v>
      </c>
      <c r="L1547" s="6"/>
      <c r="M1547" s="152"/>
      <c r="N1547" s="151"/>
      <c r="O1547" s="150"/>
      <c r="P1547" s="6"/>
      <c r="Q1547" s="152"/>
      <c r="R1547" s="6"/>
      <c r="S1547" s="150"/>
      <c r="T1547" s="6"/>
    </row>
    <row r="1548" spans="1:20" ht="12.75" outlineLevel="2">
      <c r="A1548" s="63">
        <f t="shared" si="27"/>
        <v>0</v>
      </c>
      <c r="B1548" s="72" t="s">
        <v>502</v>
      </c>
      <c r="C1548" s="21" t="s">
        <v>532</v>
      </c>
      <c r="D1548" s="65" t="s">
        <v>2288</v>
      </c>
      <c r="E1548" s="53"/>
      <c r="F1548" s="66">
        <v>673</v>
      </c>
      <c r="G1548" s="147" t="s">
        <v>1487</v>
      </c>
      <c r="H1548" s="62" t="e">
        <f>IF(F1548="","",IF(AND(G1548="Руб.",$J$10=1),F1548/#REF!,IF(G1548="Руб.",F1548,F1548*$J$12)))</f>
        <v>#REF!</v>
      </c>
      <c r="I1548" s="54" t="s">
        <v>1364</v>
      </c>
      <c r="L1548" s="6"/>
      <c r="M1548" s="152"/>
      <c r="N1548" s="151"/>
      <c r="O1548" s="150"/>
      <c r="P1548" s="6"/>
      <c r="Q1548" s="152"/>
      <c r="R1548" s="6"/>
      <c r="S1548" s="150"/>
      <c r="T1548" s="6"/>
    </row>
    <row r="1549" spans="1:20" ht="12.75" outlineLevel="2">
      <c r="A1549" s="63">
        <f t="shared" si="27"/>
        <v>0</v>
      </c>
      <c r="B1549" s="72" t="s">
        <v>503</v>
      </c>
      <c r="C1549" s="21" t="s">
        <v>533</v>
      </c>
      <c r="D1549" s="65" t="s">
        <v>2288</v>
      </c>
      <c r="E1549" s="53"/>
      <c r="F1549" s="66">
        <v>1966</v>
      </c>
      <c r="G1549" s="147" t="s">
        <v>1487</v>
      </c>
      <c r="H1549" s="62" t="e">
        <f>IF(F1549="","",IF(AND(G1549="Руб.",$J$10=1),F1549/#REF!,IF(G1549="Руб.",F1549,F1549*$J$12)))</f>
        <v>#REF!</v>
      </c>
      <c r="I1549" s="54" t="s">
        <v>1364</v>
      </c>
      <c r="L1549" s="6"/>
      <c r="M1549" s="152"/>
      <c r="N1549" s="151"/>
      <c r="O1549" s="150"/>
      <c r="P1549" s="6"/>
      <c r="Q1549" s="152"/>
      <c r="R1549" s="6"/>
      <c r="S1549" s="150"/>
      <c r="T1549" s="6"/>
    </row>
    <row r="1550" spans="1:20" ht="12.75" outlineLevel="2">
      <c r="A1550" s="63">
        <f t="shared" si="27"/>
        <v>0</v>
      </c>
      <c r="B1550" s="72" t="s">
        <v>504</v>
      </c>
      <c r="C1550" s="153" t="s">
        <v>534</v>
      </c>
      <c r="D1550" s="65" t="s">
        <v>2288</v>
      </c>
      <c r="E1550" s="53"/>
      <c r="F1550" s="66">
        <v>3173</v>
      </c>
      <c r="G1550" s="147" t="s">
        <v>1487</v>
      </c>
      <c r="H1550" s="62" t="e">
        <f>IF(F1550="","",IF(AND(G1550="Руб.",$J$10=1),F1550/#REF!,IF(G1550="Руб.",F1550,F1550*$J$12)))</f>
        <v>#REF!</v>
      </c>
      <c r="I1550" s="54" t="s">
        <v>1364</v>
      </c>
      <c r="L1550" s="6"/>
      <c r="M1550" s="152"/>
      <c r="N1550" s="151"/>
      <c r="O1550" s="150"/>
      <c r="P1550" s="6"/>
      <c r="Q1550" s="152"/>
      <c r="R1550" s="6"/>
      <c r="S1550" s="150"/>
      <c r="T1550" s="6"/>
    </row>
    <row r="1551" spans="1:20" ht="12.75" customHeight="1" outlineLevel="2">
      <c r="A1551" s="63">
        <f t="shared" si="27"/>
        <v>0</v>
      </c>
      <c r="B1551" s="72" t="s">
        <v>505</v>
      </c>
      <c r="C1551" s="21" t="s">
        <v>535</v>
      </c>
      <c r="D1551" s="65" t="s">
        <v>2288</v>
      </c>
      <c r="E1551" s="53"/>
      <c r="F1551" s="66">
        <v>3183</v>
      </c>
      <c r="G1551" s="147" t="s">
        <v>1487</v>
      </c>
      <c r="H1551" s="62" t="e">
        <f>IF(F1551="","",IF(AND(G1551="Руб.",$J$10=1),F1551/#REF!,IF(G1551="Руб.",F1551,F1551*$J$12)))</f>
        <v>#REF!</v>
      </c>
      <c r="I1551" s="54" t="s">
        <v>1364</v>
      </c>
      <c r="L1551" s="6"/>
      <c r="M1551" s="152"/>
      <c r="N1551" s="151"/>
      <c r="O1551" s="150"/>
      <c r="P1551" s="6"/>
      <c r="Q1551" s="152"/>
      <c r="R1551" s="6"/>
      <c r="S1551" s="150"/>
      <c r="T1551" s="6"/>
    </row>
    <row r="1552" spans="1:20" ht="12" customHeight="1" outlineLevel="2">
      <c r="A1552" s="63">
        <f t="shared" si="27"/>
        <v>0</v>
      </c>
      <c r="B1552" s="72" t="s">
        <v>506</v>
      </c>
      <c r="C1552" s="21" t="s">
        <v>536</v>
      </c>
      <c r="D1552" s="65" t="s">
        <v>2288</v>
      </c>
      <c r="E1552" s="53"/>
      <c r="F1552" s="66">
        <v>7593</v>
      </c>
      <c r="G1552" s="147" t="s">
        <v>1487</v>
      </c>
      <c r="H1552" s="62" t="e">
        <f>IF(F1552="","",IF(AND(G1552="Руб.",$J$10=1),F1552/#REF!,IF(G1552="Руб.",F1552,F1552*$J$12)))</f>
        <v>#REF!</v>
      </c>
      <c r="I1552" s="54" t="s">
        <v>1364</v>
      </c>
      <c r="L1552" s="6"/>
      <c r="M1552" s="152"/>
      <c r="N1552" s="151"/>
      <c r="O1552" s="150"/>
      <c r="P1552" s="6"/>
      <c r="Q1552" s="152"/>
      <c r="R1552" s="6"/>
      <c r="S1552" s="150"/>
      <c r="T1552" s="6"/>
    </row>
    <row r="1553" spans="1:20" ht="12" customHeight="1" outlineLevel="2">
      <c r="A1553" s="63">
        <f t="shared" si="27"/>
        <v>0</v>
      </c>
      <c r="B1553" s="72" t="s">
        <v>507</v>
      </c>
      <c r="C1553" s="21" t="s">
        <v>546</v>
      </c>
      <c r="D1553" s="65" t="s">
        <v>2288</v>
      </c>
      <c r="E1553" s="53"/>
      <c r="F1553" s="66">
        <v>667</v>
      </c>
      <c r="G1553" s="147" t="s">
        <v>1487</v>
      </c>
      <c r="H1553" s="62" t="e">
        <f>IF(F1553="","",IF(AND(G1553="Руб.",$J$10=1),F1553/#REF!,IF(G1553="Руб.",F1553,F1553*$J$12)))</f>
        <v>#REF!</v>
      </c>
      <c r="I1553" s="54" t="s">
        <v>1364</v>
      </c>
      <c r="L1553" s="6"/>
      <c r="M1553" s="152"/>
      <c r="N1553" s="151"/>
      <c r="O1553" s="150"/>
      <c r="P1553" s="6"/>
      <c r="Q1553" s="152"/>
      <c r="R1553" s="6"/>
      <c r="S1553" s="150"/>
      <c r="T1553" s="6"/>
    </row>
    <row r="1554" spans="1:20" ht="12" customHeight="1" outlineLevel="2">
      <c r="A1554" s="63">
        <f t="shared" si="27"/>
        <v>0</v>
      </c>
      <c r="B1554" s="72" t="s">
        <v>508</v>
      </c>
      <c r="C1554" s="21" t="s">
        <v>537</v>
      </c>
      <c r="D1554" s="65" t="s">
        <v>2288</v>
      </c>
      <c r="E1554" s="53"/>
      <c r="F1554" s="66">
        <v>603</v>
      </c>
      <c r="G1554" s="147" t="s">
        <v>1487</v>
      </c>
      <c r="H1554" s="62" t="e">
        <f>IF(F1554="","",IF(AND(G1554="Руб.",$J$10=1),F1554/#REF!,IF(G1554="Руб.",F1554,F1554*$J$12)))</f>
        <v>#REF!</v>
      </c>
      <c r="I1554" s="54" t="s">
        <v>1364</v>
      </c>
      <c r="L1554" s="6"/>
      <c r="M1554" s="152"/>
      <c r="N1554" s="151"/>
      <c r="O1554" s="150"/>
      <c r="P1554" s="6"/>
      <c r="Q1554" s="152"/>
      <c r="R1554" s="6"/>
      <c r="S1554" s="150"/>
      <c r="T1554" s="6"/>
    </row>
    <row r="1555" spans="1:20" ht="12" customHeight="1" outlineLevel="2">
      <c r="A1555" s="63">
        <f t="shared" si="27"/>
        <v>0</v>
      </c>
      <c r="B1555" s="72" t="s">
        <v>509</v>
      </c>
      <c r="C1555" s="21" t="s">
        <v>547</v>
      </c>
      <c r="D1555" s="65" t="s">
        <v>2288</v>
      </c>
      <c r="E1555" s="53"/>
      <c r="F1555" s="66">
        <v>1478</v>
      </c>
      <c r="G1555" s="147" t="s">
        <v>1487</v>
      </c>
      <c r="H1555" s="62" t="e">
        <f>IF(F1555="","",IF(AND(G1555="Руб.",$J$10=1),F1555/#REF!,IF(G1555="Руб.",F1555,F1555*$J$12)))</f>
        <v>#REF!</v>
      </c>
      <c r="I1555" s="54" t="s">
        <v>1364</v>
      </c>
      <c r="L1555" s="6"/>
      <c r="M1555" s="152"/>
      <c r="N1555" s="151"/>
      <c r="O1555" s="150"/>
      <c r="P1555" s="6"/>
      <c r="Q1555" s="152"/>
      <c r="R1555" s="6"/>
      <c r="S1555" s="150"/>
      <c r="T1555" s="6"/>
    </row>
    <row r="1556" spans="1:20" ht="12" customHeight="1" outlineLevel="2">
      <c r="A1556" s="63">
        <f t="shared" si="27"/>
        <v>0</v>
      </c>
      <c r="B1556" s="72" t="s">
        <v>510</v>
      </c>
      <c r="C1556" s="153" t="s">
        <v>538</v>
      </c>
      <c r="D1556" s="65" t="s">
        <v>2288</v>
      </c>
      <c r="E1556" s="53"/>
      <c r="F1556" s="66">
        <v>1079</v>
      </c>
      <c r="G1556" s="147" t="s">
        <v>1487</v>
      </c>
      <c r="H1556" s="62" t="e">
        <f>IF(F1556="","",IF(AND(G1556="Руб.",$J$10=1),F1556/#REF!,IF(G1556="Руб.",F1556,F1556*$J$12)))</f>
        <v>#REF!</v>
      </c>
      <c r="I1556" s="54" t="s">
        <v>1364</v>
      </c>
      <c r="L1556" s="6"/>
      <c r="M1556" s="152"/>
      <c r="N1556" s="151"/>
      <c r="O1556" s="150"/>
      <c r="P1556" s="6"/>
      <c r="Q1556" s="152"/>
      <c r="R1556" s="6"/>
      <c r="S1556" s="150"/>
      <c r="T1556" s="6"/>
    </row>
    <row r="1557" spans="1:20" ht="12.75" customHeight="1" outlineLevel="2">
      <c r="A1557" s="63">
        <f t="shared" si="27"/>
        <v>0</v>
      </c>
      <c r="B1557" s="72" t="s">
        <v>511</v>
      </c>
      <c r="C1557" s="21" t="s">
        <v>548</v>
      </c>
      <c r="D1557" s="65" t="s">
        <v>2288</v>
      </c>
      <c r="E1557" s="53"/>
      <c r="F1557" s="66">
        <v>2786</v>
      </c>
      <c r="G1557" s="147" t="s">
        <v>1487</v>
      </c>
      <c r="H1557" s="62" t="e">
        <f>IF(F1557="","",IF(AND(G1557="Руб.",$J$10=1),F1557/#REF!,IF(G1557="Руб.",F1557,F1557*$J$12)))</f>
        <v>#REF!</v>
      </c>
      <c r="I1557" s="54" t="s">
        <v>1364</v>
      </c>
      <c r="L1557" s="6"/>
      <c r="M1557" s="152"/>
      <c r="N1557" s="151"/>
      <c r="O1557" s="150"/>
      <c r="P1557" s="6"/>
      <c r="Q1557" s="152"/>
      <c r="R1557" s="6"/>
      <c r="S1557" s="150"/>
      <c r="T1557" s="6"/>
    </row>
    <row r="1558" spans="1:20" ht="12" customHeight="1" outlineLevel="2">
      <c r="A1558" s="63">
        <f t="shared" si="27"/>
        <v>0</v>
      </c>
      <c r="B1558" s="72" t="s">
        <v>512</v>
      </c>
      <c r="C1558" s="21" t="s">
        <v>539</v>
      </c>
      <c r="D1558" s="65" t="s">
        <v>2288</v>
      </c>
      <c r="E1558" s="53"/>
      <c r="F1558" s="66">
        <v>800</v>
      </c>
      <c r="G1558" s="147" t="s">
        <v>1487</v>
      </c>
      <c r="H1558" s="62" t="e">
        <f>IF(F1558="","",IF(AND(G1558="Руб.",$J$10=1),F1558/#REF!,IF(G1558="Руб.",F1558,F1558*$J$12)))</f>
        <v>#REF!</v>
      </c>
      <c r="I1558" s="54" t="s">
        <v>1364</v>
      </c>
      <c r="L1558" s="6"/>
      <c r="M1558" s="152"/>
      <c r="N1558" s="151"/>
      <c r="O1558" s="150"/>
      <c r="P1558" s="6"/>
      <c r="Q1558" s="152"/>
      <c r="R1558" s="6"/>
      <c r="S1558" s="150"/>
      <c r="T1558" s="6"/>
    </row>
    <row r="1559" spans="1:20" ht="12" customHeight="1" outlineLevel="2">
      <c r="A1559" s="63">
        <f t="shared" ref="A1559:A1622" si="28">IF(E1559="",A1558,A1558+1)</f>
        <v>0</v>
      </c>
      <c r="B1559" s="72" t="s">
        <v>513</v>
      </c>
      <c r="C1559" s="21" t="s">
        <v>540</v>
      </c>
      <c r="D1559" s="65" t="s">
        <v>2288</v>
      </c>
      <c r="E1559" s="53"/>
      <c r="F1559" s="66">
        <v>2016</v>
      </c>
      <c r="G1559" s="147" t="s">
        <v>1487</v>
      </c>
      <c r="H1559" s="62" t="e">
        <f>IF(F1559="","",IF(AND(G1559="Руб.",$J$10=1),F1559/#REF!,IF(G1559="Руб.",F1559,F1559*$J$12)))</f>
        <v>#REF!</v>
      </c>
      <c r="I1559" s="54" t="s">
        <v>1364</v>
      </c>
      <c r="L1559" s="6"/>
      <c r="M1559" s="152"/>
      <c r="N1559" s="151"/>
      <c r="O1559" s="150"/>
      <c r="P1559" s="6"/>
      <c r="Q1559" s="152"/>
      <c r="R1559" s="6"/>
      <c r="S1559" s="150"/>
      <c r="T1559" s="6"/>
    </row>
    <row r="1560" spans="1:20" ht="12" customHeight="1" outlineLevel="2">
      <c r="A1560" s="63">
        <f t="shared" si="28"/>
        <v>0</v>
      </c>
      <c r="B1560" s="72" t="s">
        <v>514</v>
      </c>
      <c r="C1560" s="21" t="s">
        <v>549</v>
      </c>
      <c r="D1560" s="65" t="s">
        <v>2288</v>
      </c>
      <c r="E1560" s="53"/>
      <c r="F1560" s="66">
        <v>181</v>
      </c>
      <c r="G1560" s="147" t="s">
        <v>1487</v>
      </c>
      <c r="H1560" s="62" t="e">
        <f>IF(F1560="","",IF(AND(G1560="Руб.",$J$10=1),F1560/#REF!,IF(G1560="Руб.",F1560,F1560*$J$12)))</f>
        <v>#REF!</v>
      </c>
      <c r="I1560" s="54" t="s">
        <v>1364</v>
      </c>
      <c r="L1560" s="6"/>
      <c r="M1560" s="152"/>
      <c r="N1560" s="151"/>
      <c r="O1560" s="150"/>
      <c r="P1560" s="6"/>
      <c r="Q1560" s="152"/>
      <c r="R1560" s="6"/>
      <c r="S1560" s="150"/>
      <c r="T1560" s="6"/>
    </row>
    <row r="1561" spans="1:20" ht="12" customHeight="1" outlineLevel="2">
      <c r="A1561" s="63">
        <f t="shared" si="28"/>
        <v>0</v>
      </c>
      <c r="B1561" s="72" t="s">
        <v>515</v>
      </c>
      <c r="C1561" s="21" t="s">
        <v>550</v>
      </c>
      <c r="D1561" s="65" t="s">
        <v>2288</v>
      </c>
      <c r="E1561" s="53"/>
      <c r="F1561" s="66">
        <v>378</v>
      </c>
      <c r="G1561" s="147" t="s">
        <v>1487</v>
      </c>
      <c r="H1561" s="62" t="e">
        <f>IF(F1561="","",IF(AND(G1561="Руб.",$J$10=1),F1561/#REF!,IF(G1561="Руб.",F1561,F1561*$J$12)))</f>
        <v>#REF!</v>
      </c>
      <c r="I1561" s="54" t="s">
        <v>1364</v>
      </c>
      <c r="L1561" s="6"/>
      <c r="M1561" s="152"/>
      <c r="N1561" s="151"/>
      <c r="O1561" s="150"/>
      <c r="P1561" s="6"/>
      <c r="Q1561" s="152"/>
      <c r="R1561" s="6"/>
      <c r="S1561" s="150"/>
      <c r="T1561" s="6"/>
    </row>
    <row r="1562" spans="1:20" ht="12" customHeight="1" outlineLevel="2">
      <c r="A1562" s="63">
        <f t="shared" si="28"/>
        <v>0</v>
      </c>
      <c r="B1562" s="72" t="s">
        <v>516</v>
      </c>
      <c r="C1562" s="21" t="s">
        <v>551</v>
      </c>
      <c r="D1562" s="65" t="s">
        <v>2288</v>
      </c>
      <c r="E1562" s="53"/>
      <c r="F1562" s="66">
        <v>1630</v>
      </c>
      <c r="G1562" s="147" t="s">
        <v>1487</v>
      </c>
      <c r="H1562" s="62" t="e">
        <f>IF(F1562="","",IF(AND(G1562="Руб.",$J$10=1),F1562/#REF!,IF(G1562="Руб.",F1562,F1562*$J$12)))</f>
        <v>#REF!</v>
      </c>
      <c r="I1562" s="54" t="s">
        <v>1364</v>
      </c>
      <c r="L1562" s="6"/>
      <c r="M1562" s="152"/>
      <c r="N1562" s="151"/>
      <c r="O1562" s="150"/>
      <c r="P1562" s="6"/>
      <c r="Q1562" s="152"/>
      <c r="R1562" s="6"/>
      <c r="S1562" s="150"/>
      <c r="T1562" s="6"/>
    </row>
    <row r="1563" spans="1:20" ht="12" customHeight="1" outlineLevel="2">
      <c r="A1563" s="63">
        <f t="shared" si="28"/>
        <v>0</v>
      </c>
      <c r="B1563" s="72" t="s">
        <v>517</v>
      </c>
      <c r="C1563" s="21" t="s">
        <v>541</v>
      </c>
      <c r="D1563" s="65" t="s">
        <v>2288</v>
      </c>
      <c r="E1563" s="53"/>
      <c r="F1563" s="66">
        <v>4145</v>
      </c>
      <c r="G1563" s="147" t="s">
        <v>1487</v>
      </c>
      <c r="H1563" s="62" t="e">
        <f>IF(F1563="","",IF(AND(G1563="Руб.",$J$10=1),F1563/#REF!,IF(G1563="Руб.",F1563,F1563*$J$12)))</f>
        <v>#REF!</v>
      </c>
      <c r="I1563" s="54" t="s">
        <v>1364</v>
      </c>
      <c r="L1563" s="6"/>
      <c r="M1563" s="152"/>
      <c r="N1563" s="151"/>
      <c r="O1563" s="150"/>
      <c r="P1563" s="6"/>
      <c r="Q1563" s="152"/>
      <c r="R1563" s="6"/>
      <c r="S1563" s="150"/>
      <c r="T1563" s="6"/>
    </row>
    <row r="1564" spans="1:20" ht="12" customHeight="1" outlineLevel="2">
      <c r="A1564" s="63">
        <f t="shared" si="28"/>
        <v>0</v>
      </c>
      <c r="B1564" s="72" t="s">
        <v>518</v>
      </c>
      <c r="C1564" s="21" t="s">
        <v>542</v>
      </c>
      <c r="D1564" s="65" t="s">
        <v>2288</v>
      </c>
      <c r="E1564" s="53"/>
      <c r="F1564" s="66">
        <v>7801</v>
      </c>
      <c r="G1564" s="147" t="s">
        <v>1487</v>
      </c>
      <c r="H1564" s="62" t="e">
        <f>IF(F1564="","",IF(AND(G1564="Руб.",$J$10=1),F1564/#REF!,IF(G1564="Руб.",F1564,F1564*$J$12)))</f>
        <v>#REF!</v>
      </c>
      <c r="I1564" s="54" t="s">
        <v>1364</v>
      </c>
      <c r="L1564" s="6"/>
      <c r="M1564" s="152"/>
      <c r="N1564" s="151"/>
      <c r="O1564" s="150"/>
      <c r="P1564" s="6"/>
      <c r="Q1564" s="152"/>
      <c r="R1564" s="6"/>
      <c r="S1564" s="150"/>
      <c r="T1564" s="6"/>
    </row>
    <row r="1565" spans="1:20" ht="12" customHeight="1" outlineLevel="2">
      <c r="A1565" s="63">
        <f t="shared" si="28"/>
        <v>0</v>
      </c>
      <c r="B1565" s="72" t="s">
        <v>519</v>
      </c>
      <c r="C1565" s="21" t="s">
        <v>543</v>
      </c>
      <c r="D1565" s="65" t="s">
        <v>2288</v>
      </c>
      <c r="E1565" s="53"/>
      <c r="F1565" s="66">
        <v>1341</v>
      </c>
      <c r="G1565" s="147" t="s">
        <v>1487</v>
      </c>
      <c r="H1565" s="62" t="e">
        <f>IF(F1565="","",IF(AND(G1565="Руб.",$J$10=1),F1565/#REF!,IF(G1565="Руб.",F1565,F1565*$J$12)))</f>
        <v>#REF!</v>
      </c>
      <c r="I1565" s="54" t="s">
        <v>1364</v>
      </c>
      <c r="L1565" s="6"/>
      <c r="M1565" s="152"/>
      <c r="N1565" s="151"/>
      <c r="O1565" s="150"/>
      <c r="P1565" s="6"/>
      <c r="Q1565" s="152"/>
      <c r="R1565" s="6"/>
      <c r="S1565" s="150"/>
      <c r="T1565" s="6"/>
    </row>
    <row r="1566" spans="1:20" ht="12" customHeight="1" outlineLevel="2">
      <c r="A1566" s="63">
        <f t="shared" si="28"/>
        <v>0</v>
      </c>
      <c r="B1566" s="72" t="s">
        <v>520</v>
      </c>
      <c r="C1566" s="153" t="s">
        <v>552</v>
      </c>
      <c r="D1566" s="65" t="s">
        <v>2288</v>
      </c>
      <c r="E1566" s="53"/>
      <c r="F1566" s="66">
        <v>173</v>
      </c>
      <c r="G1566" s="147" t="s">
        <v>1487</v>
      </c>
      <c r="H1566" s="62" t="e">
        <f>IF(F1566="","",IF(AND(G1566="Руб.",$J$10=1),F1566/#REF!,IF(G1566="Руб.",F1566,F1566*$J$12)))</f>
        <v>#REF!</v>
      </c>
      <c r="I1566" s="54" t="s">
        <v>1364</v>
      </c>
      <c r="L1566" s="6"/>
      <c r="M1566" s="152"/>
      <c r="N1566" s="151"/>
      <c r="O1566" s="150"/>
      <c r="P1566" s="6"/>
      <c r="Q1566" s="152"/>
      <c r="R1566" s="6"/>
      <c r="S1566" s="150"/>
      <c r="T1566" s="6"/>
    </row>
    <row r="1567" spans="1:20" ht="12.75" customHeight="1" outlineLevel="2">
      <c r="A1567" s="63">
        <f t="shared" si="28"/>
        <v>0</v>
      </c>
      <c r="B1567" s="72" t="s">
        <v>521</v>
      </c>
      <c r="C1567" s="21" t="s">
        <v>544</v>
      </c>
      <c r="D1567" s="65" t="s">
        <v>2288</v>
      </c>
      <c r="E1567" s="53"/>
      <c r="F1567" s="66">
        <v>759</v>
      </c>
      <c r="G1567" s="147" t="s">
        <v>1487</v>
      </c>
      <c r="H1567" s="62" t="e">
        <f>IF(F1567="","",IF(AND(G1567="Руб.",$J$10=1),F1567/#REF!,IF(G1567="Руб.",F1567,F1567*$J$12)))</f>
        <v>#REF!</v>
      </c>
      <c r="I1567" s="54" t="s">
        <v>1364</v>
      </c>
      <c r="L1567" s="6"/>
      <c r="M1567" s="152"/>
      <c r="N1567" s="151"/>
      <c r="O1567" s="150"/>
      <c r="P1567" s="6"/>
      <c r="Q1567" s="152"/>
      <c r="R1567" s="6"/>
      <c r="S1567" s="150"/>
      <c r="T1567" s="6"/>
    </row>
    <row r="1568" spans="1:20" ht="12" customHeight="1" outlineLevel="2">
      <c r="A1568" s="63">
        <f t="shared" si="28"/>
        <v>0</v>
      </c>
      <c r="B1568" s="72" t="s">
        <v>522</v>
      </c>
      <c r="C1568" s="21" t="s">
        <v>553</v>
      </c>
      <c r="D1568" s="65" t="s">
        <v>2288</v>
      </c>
      <c r="E1568" s="53"/>
      <c r="F1568" s="66">
        <v>1828</v>
      </c>
      <c r="G1568" s="147" t="s">
        <v>1487</v>
      </c>
      <c r="H1568" s="62" t="e">
        <f>IF(F1568="","",IF(AND(G1568="Руб.",$J$10=1),F1568/#REF!,IF(G1568="Руб.",F1568,F1568*$J$12)))</f>
        <v>#REF!</v>
      </c>
      <c r="I1568" s="54" t="s">
        <v>1364</v>
      </c>
      <c r="L1568" s="6"/>
      <c r="M1568" s="152"/>
      <c r="N1568" s="151"/>
      <c r="O1568" s="150"/>
      <c r="P1568" s="6"/>
      <c r="Q1568" s="152"/>
      <c r="R1568" s="6"/>
      <c r="S1568" s="150"/>
      <c r="T1568" s="6"/>
    </row>
    <row r="1569" spans="1:20" ht="12.75">
      <c r="A1569" s="63">
        <f t="shared" si="28"/>
        <v>0</v>
      </c>
      <c r="B1569" s="36"/>
      <c r="C1569" s="18" t="s">
        <v>4154</v>
      </c>
      <c r="D1569" s="65"/>
      <c r="E1569" s="53"/>
      <c r="F1569" s="66" t="s">
        <v>2274</v>
      </c>
      <c r="G1569" s="66"/>
      <c r="H1569" s="62" t="str">
        <f>IF(F1569="","",IF(AND(G1569="Руб.",$J$10=1),F1569/#REF!,IF(G1569="Руб.",F1569,F1569*$J$12)))</f>
        <v/>
      </c>
      <c r="I1569" s="54"/>
      <c r="L1569" s="6"/>
      <c r="M1569" s="152"/>
      <c r="N1569" s="151"/>
      <c r="O1569" s="150"/>
      <c r="P1569" s="6"/>
      <c r="Q1569" s="152"/>
      <c r="R1569" s="6"/>
      <c r="S1569" s="150"/>
      <c r="T1569" s="6"/>
    </row>
    <row r="1570" spans="1:20" ht="11.25" customHeight="1" outlineLevel="1">
      <c r="A1570" s="63">
        <f t="shared" si="28"/>
        <v>0</v>
      </c>
      <c r="B1570" s="67"/>
      <c r="C1570" s="26" t="s">
        <v>2418</v>
      </c>
      <c r="D1570" s="65"/>
      <c r="E1570" s="22" t="str">
        <f>IF(SUM(E1571:E1611)=0,"",0)</f>
        <v/>
      </c>
      <c r="F1570" s="66" t="s">
        <v>2274</v>
      </c>
      <c r="G1570" s="66"/>
      <c r="H1570" s="62" t="str">
        <f>IF(F1570="","",IF(AND(G1570="Руб.",$J$10=1),F1570/#REF!,IF(G1570="Руб.",F1570,F1570*$J$12)))</f>
        <v/>
      </c>
      <c r="I1570" s="54"/>
      <c r="L1570" s="6"/>
      <c r="M1570" s="152"/>
      <c r="N1570" s="151"/>
      <c r="O1570" s="150"/>
      <c r="P1570" s="6"/>
      <c r="Q1570" s="152"/>
      <c r="R1570" s="6"/>
      <c r="S1570" s="150"/>
      <c r="T1570" s="6"/>
    </row>
    <row r="1571" spans="1:20" ht="22.5" customHeight="1" outlineLevel="2">
      <c r="A1571" s="63">
        <f t="shared" si="28"/>
        <v>0</v>
      </c>
      <c r="B1571" s="67" t="s">
        <v>4155</v>
      </c>
      <c r="C1571" s="61" t="s">
        <v>4156</v>
      </c>
      <c r="D1571" s="65" t="s">
        <v>2288</v>
      </c>
      <c r="E1571" s="53"/>
      <c r="F1571" s="66">
        <v>115</v>
      </c>
      <c r="G1571" s="66"/>
      <c r="H1571" s="62">
        <f>IF(F1571="","",IF(AND(G1571="Руб.",$J$10=1),F1571/#REF!,IF(G1571="Руб.",F1571,F1571*$J$12)))</f>
        <v>115</v>
      </c>
      <c r="I1571" s="54" t="s">
        <v>1361</v>
      </c>
      <c r="L1571" s="6"/>
      <c r="M1571" s="152"/>
      <c r="N1571" s="151"/>
      <c r="O1571" s="150"/>
      <c r="P1571" s="6"/>
      <c r="Q1571" s="152"/>
      <c r="R1571" s="6"/>
      <c r="S1571" s="150"/>
      <c r="T1571" s="6"/>
    </row>
    <row r="1572" spans="1:20" ht="22.5" customHeight="1" outlineLevel="2">
      <c r="A1572" s="63">
        <f t="shared" si="28"/>
        <v>0</v>
      </c>
      <c r="B1572" s="67" t="s">
        <v>4157</v>
      </c>
      <c r="C1572" s="61" t="s">
        <v>4158</v>
      </c>
      <c r="D1572" s="65" t="s">
        <v>2288</v>
      </c>
      <c r="E1572" s="53"/>
      <c r="F1572" s="66">
        <v>110</v>
      </c>
      <c r="G1572" s="66"/>
      <c r="H1572" s="62">
        <f>IF(F1572="","",IF(AND(G1572="Руб.",$J$10=1),F1572/#REF!,IF(G1572="Руб.",F1572,F1572*$J$12)))</f>
        <v>110</v>
      </c>
      <c r="I1572" s="54" t="s">
        <v>1361</v>
      </c>
      <c r="L1572" s="6"/>
      <c r="M1572" s="152"/>
      <c r="N1572" s="151"/>
      <c r="O1572" s="150"/>
      <c r="P1572" s="6"/>
      <c r="Q1572" s="152"/>
      <c r="R1572" s="6"/>
      <c r="S1572" s="150"/>
      <c r="T1572" s="6"/>
    </row>
    <row r="1573" spans="1:20" ht="22.5" customHeight="1" outlineLevel="2">
      <c r="A1573" s="63">
        <f t="shared" si="28"/>
        <v>0</v>
      </c>
      <c r="B1573" s="67" t="s">
        <v>4159</v>
      </c>
      <c r="C1573" s="61" t="s">
        <v>4160</v>
      </c>
      <c r="D1573" s="65" t="s">
        <v>2288</v>
      </c>
      <c r="E1573" s="53"/>
      <c r="F1573" s="66">
        <v>155</v>
      </c>
      <c r="G1573" s="66"/>
      <c r="H1573" s="62">
        <f>IF(F1573="","",IF(AND(G1573="Руб.",$J$10=1),F1573/#REF!,IF(G1573="Руб.",F1573,F1573*$J$12)))</f>
        <v>155</v>
      </c>
      <c r="I1573" s="54" t="s">
        <v>1361</v>
      </c>
      <c r="L1573" s="6"/>
      <c r="M1573" s="152"/>
      <c r="N1573" s="151"/>
      <c r="O1573" s="150"/>
      <c r="P1573" s="6"/>
      <c r="Q1573" s="152"/>
      <c r="R1573" s="6"/>
      <c r="S1573" s="150"/>
      <c r="T1573" s="6"/>
    </row>
    <row r="1574" spans="1:20" ht="22.5" customHeight="1" outlineLevel="2">
      <c r="A1574" s="63">
        <f t="shared" si="28"/>
        <v>0</v>
      </c>
      <c r="B1574" s="67" t="s">
        <v>4161</v>
      </c>
      <c r="C1574" s="61" t="s">
        <v>4162</v>
      </c>
      <c r="D1574" s="65" t="s">
        <v>2288</v>
      </c>
      <c r="E1574" s="53"/>
      <c r="F1574" s="66">
        <v>155</v>
      </c>
      <c r="G1574" s="66"/>
      <c r="H1574" s="62">
        <f>IF(F1574="","",IF(AND(G1574="Руб.",$J$10=1),F1574/#REF!,IF(G1574="Руб.",F1574,F1574*$J$12)))</f>
        <v>155</v>
      </c>
      <c r="I1574" s="54" t="s">
        <v>1361</v>
      </c>
      <c r="L1574" s="6"/>
      <c r="M1574" s="152"/>
      <c r="N1574" s="151"/>
      <c r="O1574" s="150"/>
      <c r="P1574" s="6"/>
      <c r="Q1574" s="152"/>
      <c r="R1574" s="6"/>
      <c r="S1574" s="150"/>
      <c r="T1574" s="6"/>
    </row>
    <row r="1575" spans="1:20" ht="22.5" customHeight="1" outlineLevel="2">
      <c r="A1575" s="63">
        <f t="shared" si="28"/>
        <v>0</v>
      </c>
      <c r="B1575" s="67" t="s">
        <v>4163</v>
      </c>
      <c r="C1575" s="61" t="s">
        <v>4164</v>
      </c>
      <c r="D1575" s="65" t="s">
        <v>2288</v>
      </c>
      <c r="E1575" s="53"/>
      <c r="F1575" s="66">
        <v>200</v>
      </c>
      <c r="G1575" s="66"/>
      <c r="H1575" s="62">
        <f>IF(F1575="","",IF(AND(G1575="Руб.",$J$10=1),F1575/#REF!,IF(G1575="Руб.",F1575,F1575*$J$12)))</f>
        <v>200</v>
      </c>
      <c r="I1575" s="54" t="s">
        <v>1361</v>
      </c>
      <c r="L1575" s="6"/>
      <c r="M1575" s="152"/>
      <c r="N1575" s="151"/>
      <c r="O1575" s="150"/>
      <c r="P1575" s="6"/>
      <c r="Q1575" s="152"/>
      <c r="R1575" s="6"/>
      <c r="S1575" s="150"/>
      <c r="T1575" s="6"/>
    </row>
    <row r="1576" spans="1:20" ht="22.5" customHeight="1" outlineLevel="2">
      <c r="A1576" s="63">
        <f t="shared" si="28"/>
        <v>0</v>
      </c>
      <c r="B1576" s="67" t="s">
        <v>4165</v>
      </c>
      <c r="C1576" s="61" t="s">
        <v>4166</v>
      </c>
      <c r="D1576" s="65" t="s">
        <v>2288</v>
      </c>
      <c r="E1576" s="53"/>
      <c r="F1576" s="66">
        <v>265</v>
      </c>
      <c r="G1576" s="66"/>
      <c r="H1576" s="62">
        <f>IF(F1576="","",IF(AND(G1576="Руб.",$J$10=1),F1576/#REF!,IF(G1576="Руб.",F1576,F1576*$J$12)))</f>
        <v>265</v>
      </c>
      <c r="I1576" s="54" t="s">
        <v>1361</v>
      </c>
      <c r="L1576" s="6"/>
      <c r="M1576" s="152"/>
      <c r="N1576" s="151"/>
      <c r="O1576" s="150"/>
      <c r="P1576" s="6"/>
      <c r="Q1576" s="152"/>
      <c r="R1576" s="6"/>
      <c r="S1576" s="150"/>
      <c r="T1576" s="6"/>
    </row>
    <row r="1577" spans="1:20" ht="22.5" customHeight="1" outlineLevel="2">
      <c r="A1577" s="63">
        <f t="shared" si="28"/>
        <v>0</v>
      </c>
      <c r="B1577" s="67" t="s">
        <v>4167</v>
      </c>
      <c r="C1577" s="61" t="s">
        <v>2104</v>
      </c>
      <c r="D1577" s="65" t="s">
        <v>2288</v>
      </c>
      <c r="E1577" s="53"/>
      <c r="F1577" s="66">
        <v>330</v>
      </c>
      <c r="G1577" s="66"/>
      <c r="H1577" s="62">
        <f>IF(F1577="","",IF(AND(G1577="Руб.",$J$10=1),F1577/#REF!,IF(G1577="Руб.",F1577,F1577*$J$12)))</f>
        <v>330</v>
      </c>
      <c r="I1577" s="54" t="s">
        <v>1361</v>
      </c>
      <c r="L1577" s="6"/>
      <c r="M1577" s="152"/>
      <c r="N1577" s="151"/>
      <c r="O1577" s="150"/>
      <c r="P1577" s="6"/>
      <c r="Q1577" s="152"/>
      <c r="R1577" s="6"/>
      <c r="S1577" s="150"/>
      <c r="T1577" s="6"/>
    </row>
    <row r="1578" spans="1:20" ht="22.5" customHeight="1" outlineLevel="2">
      <c r="A1578" s="63">
        <f t="shared" si="28"/>
        <v>0</v>
      </c>
      <c r="B1578" s="67" t="s">
        <v>2105</v>
      </c>
      <c r="C1578" s="61" t="s">
        <v>2106</v>
      </c>
      <c r="D1578" s="65" t="s">
        <v>2288</v>
      </c>
      <c r="E1578" s="53"/>
      <c r="F1578" s="66">
        <v>114</v>
      </c>
      <c r="G1578" s="66"/>
      <c r="H1578" s="62">
        <f>IF(F1578="","",IF(AND(G1578="Руб.",$J$10=1),F1578/#REF!,IF(G1578="Руб.",F1578,F1578*$J$12)))</f>
        <v>114</v>
      </c>
      <c r="I1578" s="54" t="s">
        <v>1361</v>
      </c>
      <c r="L1578" s="6"/>
      <c r="M1578" s="152"/>
      <c r="N1578" s="151"/>
      <c r="O1578" s="150"/>
      <c r="P1578" s="6"/>
      <c r="Q1578" s="152"/>
      <c r="R1578" s="6"/>
      <c r="S1578" s="150"/>
      <c r="T1578" s="6"/>
    </row>
    <row r="1579" spans="1:20" ht="22.5" customHeight="1" outlineLevel="2">
      <c r="A1579" s="63">
        <f t="shared" si="28"/>
        <v>0</v>
      </c>
      <c r="B1579" s="67" t="s">
        <v>2107</v>
      </c>
      <c r="C1579" s="61" t="s">
        <v>2108</v>
      </c>
      <c r="D1579" s="65" t="s">
        <v>2288</v>
      </c>
      <c r="E1579" s="53"/>
      <c r="F1579" s="66">
        <v>103</v>
      </c>
      <c r="G1579" s="66"/>
      <c r="H1579" s="62">
        <f>IF(F1579="","",IF(AND(G1579="Руб.",$J$10=1),F1579/#REF!,IF(G1579="Руб.",F1579,F1579*$J$12)))</f>
        <v>103</v>
      </c>
      <c r="I1579" s="54" t="s">
        <v>1361</v>
      </c>
      <c r="L1579" s="6"/>
      <c r="M1579" s="152"/>
      <c r="N1579" s="151"/>
      <c r="O1579" s="150"/>
      <c r="P1579" s="6"/>
      <c r="Q1579" s="152"/>
      <c r="R1579" s="6"/>
      <c r="S1579" s="150"/>
      <c r="T1579" s="6"/>
    </row>
    <row r="1580" spans="1:20" ht="22.5" customHeight="1" outlineLevel="2">
      <c r="A1580" s="63">
        <f t="shared" si="28"/>
        <v>0</v>
      </c>
      <c r="B1580" s="67" t="s">
        <v>2109</v>
      </c>
      <c r="C1580" s="61" t="s">
        <v>2110</v>
      </c>
      <c r="D1580" s="65" t="s">
        <v>2288</v>
      </c>
      <c r="E1580" s="53"/>
      <c r="F1580" s="66">
        <v>300</v>
      </c>
      <c r="G1580" s="66"/>
      <c r="H1580" s="62">
        <f>IF(F1580="","",IF(AND(G1580="Руб.",$J$10=1),F1580/#REF!,IF(G1580="Руб.",F1580,F1580*$J$12)))</f>
        <v>300</v>
      </c>
      <c r="I1580" s="54" t="s">
        <v>1361</v>
      </c>
      <c r="L1580" s="6"/>
      <c r="M1580" s="152"/>
      <c r="N1580" s="151"/>
      <c r="O1580" s="150"/>
      <c r="P1580" s="6"/>
      <c r="Q1580" s="152"/>
      <c r="R1580" s="6"/>
      <c r="S1580" s="150"/>
      <c r="T1580" s="6"/>
    </row>
    <row r="1581" spans="1:20" ht="11.25" customHeight="1" outlineLevel="2">
      <c r="A1581" s="63">
        <f t="shared" si="28"/>
        <v>0</v>
      </c>
      <c r="B1581" s="67" t="s">
        <v>2111</v>
      </c>
      <c r="C1581" s="61" t="s">
        <v>3853</v>
      </c>
      <c r="D1581" s="65" t="s">
        <v>2288</v>
      </c>
      <c r="E1581" s="53"/>
      <c r="F1581" s="66">
        <v>32</v>
      </c>
      <c r="G1581" s="66"/>
      <c r="H1581" s="62">
        <f>IF(F1581="","",IF(AND(G1581="Руб.",$J$10=1),F1581/#REF!,IF(G1581="Руб.",F1581,F1581*$J$12)))</f>
        <v>32</v>
      </c>
      <c r="I1581" s="54" t="s">
        <v>1361</v>
      </c>
      <c r="L1581" s="6"/>
      <c r="M1581" s="152"/>
      <c r="N1581" s="151"/>
      <c r="O1581" s="150"/>
      <c r="P1581" s="6"/>
      <c r="Q1581" s="152"/>
      <c r="R1581" s="6"/>
      <c r="S1581" s="150"/>
      <c r="T1581" s="6"/>
    </row>
    <row r="1582" spans="1:20" ht="11.25" customHeight="1" outlineLevel="2">
      <c r="A1582" s="63">
        <f t="shared" si="28"/>
        <v>0</v>
      </c>
      <c r="B1582" s="67" t="s">
        <v>3854</v>
      </c>
      <c r="C1582" s="61" t="s">
        <v>3855</v>
      </c>
      <c r="D1582" s="65" t="s">
        <v>2288</v>
      </c>
      <c r="E1582" s="53"/>
      <c r="F1582" s="66">
        <v>47</v>
      </c>
      <c r="G1582" s="66"/>
      <c r="H1582" s="62">
        <f>IF(F1582="","",IF(AND(G1582="Руб.",$J$10=1),F1582/#REF!,IF(G1582="Руб.",F1582,F1582*$J$12)))</f>
        <v>47</v>
      </c>
      <c r="I1582" s="54" t="s">
        <v>1361</v>
      </c>
      <c r="L1582" s="6"/>
      <c r="M1582" s="152"/>
      <c r="N1582" s="151"/>
      <c r="O1582" s="150"/>
      <c r="P1582" s="6"/>
      <c r="Q1582" s="152"/>
      <c r="R1582" s="6"/>
      <c r="S1582" s="150"/>
      <c r="T1582" s="6"/>
    </row>
    <row r="1583" spans="1:20" ht="22.5" customHeight="1" outlineLevel="2">
      <c r="A1583" s="63">
        <f t="shared" si="28"/>
        <v>0</v>
      </c>
      <c r="B1583" s="34" t="s">
        <v>3856</v>
      </c>
      <c r="C1583" s="61" t="s">
        <v>3857</v>
      </c>
      <c r="D1583" s="65" t="s">
        <v>2288</v>
      </c>
      <c r="E1583" s="53"/>
      <c r="F1583" s="66">
        <v>500</v>
      </c>
      <c r="G1583" s="66"/>
      <c r="H1583" s="62">
        <f>IF(F1583="","",IF(AND(G1583="Руб.",$J$10=1),F1583/#REF!,IF(G1583="Руб.",F1583,F1583*$J$12)))</f>
        <v>500</v>
      </c>
      <c r="I1583" s="54" t="s">
        <v>1361</v>
      </c>
      <c r="L1583" s="6"/>
      <c r="M1583" s="152"/>
      <c r="N1583" s="151"/>
      <c r="O1583" s="150"/>
      <c r="P1583" s="6"/>
      <c r="Q1583" s="152"/>
      <c r="R1583" s="6"/>
      <c r="S1583" s="150"/>
      <c r="T1583" s="6"/>
    </row>
    <row r="1584" spans="1:20" ht="22.5" customHeight="1" outlineLevel="2">
      <c r="A1584" s="63">
        <f t="shared" si="28"/>
        <v>0</v>
      </c>
      <c r="B1584" s="34" t="s">
        <v>3858</v>
      </c>
      <c r="C1584" s="61" t="s">
        <v>1321</v>
      </c>
      <c r="D1584" s="65" t="s">
        <v>2288</v>
      </c>
      <c r="E1584" s="53"/>
      <c r="F1584" s="66">
        <v>570</v>
      </c>
      <c r="G1584" s="66"/>
      <c r="H1584" s="62">
        <f>IF(F1584="","",IF(AND(G1584="Руб.",$J$10=1),F1584/#REF!,IF(G1584="Руб.",F1584,F1584*$J$12)))</f>
        <v>570</v>
      </c>
      <c r="I1584" s="54" t="s">
        <v>1361</v>
      </c>
      <c r="L1584" s="6"/>
      <c r="M1584" s="152"/>
      <c r="N1584" s="151"/>
      <c r="O1584" s="150"/>
      <c r="P1584" s="6"/>
      <c r="Q1584" s="152"/>
      <c r="R1584" s="6"/>
      <c r="S1584" s="150"/>
      <c r="T1584" s="6"/>
    </row>
    <row r="1585" spans="1:20" ht="22.5" customHeight="1" outlineLevel="2">
      <c r="A1585" s="63">
        <f t="shared" si="28"/>
        <v>0</v>
      </c>
      <c r="B1585" s="34" t="s">
        <v>1322</v>
      </c>
      <c r="C1585" s="61" t="s">
        <v>1323</v>
      </c>
      <c r="D1585" s="65" t="s">
        <v>2288</v>
      </c>
      <c r="E1585" s="53"/>
      <c r="F1585" s="66">
        <v>550</v>
      </c>
      <c r="G1585" s="66"/>
      <c r="H1585" s="62">
        <f>IF(F1585="","",IF(AND(G1585="Руб.",$J$10=1),F1585/#REF!,IF(G1585="Руб.",F1585,F1585*$J$12)))</f>
        <v>550</v>
      </c>
      <c r="I1585" s="54" t="s">
        <v>1361</v>
      </c>
      <c r="L1585" s="6"/>
      <c r="M1585" s="152"/>
      <c r="N1585" s="151"/>
      <c r="O1585" s="150"/>
      <c r="P1585" s="6"/>
      <c r="Q1585" s="152"/>
      <c r="R1585" s="6"/>
      <c r="S1585" s="150"/>
      <c r="T1585" s="6"/>
    </row>
    <row r="1586" spans="1:20" ht="33.75" customHeight="1" outlineLevel="2">
      <c r="A1586" s="63">
        <f t="shared" si="28"/>
        <v>0</v>
      </c>
      <c r="B1586" s="34" t="s">
        <v>1324</v>
      </c>
      <c r="C1586" s="61" t="s">
        <v>1888</v>
      </c>
      <c r="D1586" s="65" t="s">
        <v>2288</v>
      </c>
      <c r="E1586" s="53"/>
      <c r="F1586" s="66">
        <v>620</v>
      </c>
      <c r="G1586" s="66"/>
      <c r="H1586" s="62">
        <f>IF(F1586="","",IF(AND(G1586="Руб.",$J$10=1),F1586/#REF!,IF(G1586="Руб.",F1586,F1586*$J$12)))</f>
        <v>620</v>
      </c>
      <c r="I1586" s="54" t="s">
        <v>1361</v>
      </c>
      <c r="L1586" s="6"/>
      <c r="M1586" s="152"/>
      <c r="N1586" s="151"/>
      <c r="O1586" s="150"/>
      <c r="P1586" s="6"/>
      <c r="Q1586" s="152"/>
      <c r="R1586" s="6"/>
      <c r="S1586" s="150"/>
      <c r="T1586" s="6"/>
    </row>
    <row r="1587" spans="1:20" ht="22.5" customHeight="1" outlineLevel="2">
      <c r="A1587" s="63">
        <f t="shared" si="28"/>
        <v>0</v>
      </c>
      <c r="B1587" s="34" t="s">
        <v>1889</v>
      </c>
      <c r="C1587" s="61" t="s">
        <v>4562</v>
      </c>
      <c r="D1587" s="65" t="s">
        <v>2288</v>
      </c>
      <c r="E1587" s="53"/>
      <c r="F1587" s="66">
        <v>650</v>
      </c>
      <c r="G1587" s="66"/>
      <c r="H1587" s="62">
        <f>IF(F1587="","",IF(AND(G1587="Руб.",$J$10=1),F1587/#REF!,IF(G1587="Руб.",F1587,F1587*$J$12)))</f>
        <v>650</v>
      </c>
      <c r="I1587" s="54" t="s">
        <v>1361</v>
      </c>
      <c r="L1587" s="6"/>
      <c r="M1587" s="152"/>
      <c r="N1587" s="151"/>
      <c r="O1587" s="150"/>
      <c r="P1587" s="6"/>
      <c r="Q1587" s="152"/>
      <c r="R1587" s="6"/>
      <c r="S1587" s="150"/>
      <c r="T1587" s="6"/>
    </row>
    <row r="1588" spans="1:20" ht="22.5" customHeight="1" outlineLevel="2">
      <c r="A1588" s="63">
        <f t="shared" si="28"/>
        <v>0</v>
      </c>
      <c r="B1588" s="34" t="s">
        <v>4563</v>
      </c>
      <c r="C1588" s="61" t="s">
        <v>4564</v>
      </c>
      <c r="D1588" s="65" t="s">
        <v>2288</v>
      </c>
      <c r="E1588" s="53"/>
      <c r="F1588" s="66">
        <v>720</v>
      </c>
      <c r="G1588" s="66"/>
      <c r="H1588" s="62">
        <f>IF(F1588="","",IF(AND(G1588="Руб.",$J$10=1),F1588/#REF!,IF(G1588="Руб.",F1588,F1588*$J$12)))</f>
        <v>720</v>
      </c>
      <c r="I1588" s="54" t="s">
        <v>1361</v>
      </c>
      <c r="L1588" s="6"/>
      <c r="M1588" s="152"/>
      <c r="N1588" s="151"/>
      <c r="O1588" s="150"/>
      <c r="P1588" s="6"/>
      <c r="Q1588" s="152"/>
      <c r="R1588" s="6"/>
      <c r="S1588" s="150"/>
      <c r="T1588" s="6"/>
    </row>
    <row r="1589" spans="1:20" ht="33.75" customHeight="1" outlineLevel="2">
      <c r="A1589" s="63">
        <f t="shared" si="28"/>
        <v>0</v>
      </c>
      <c r="B1589" s="34" t="s">
        <v>4565</v>
      </c>
      <c r="C1589" s="61" t="s">
        <v>4566</v>
      </c>
      <c r="D1589" s="65" t="s">
        <v>2288</v>
      </c>
      <c r="E1589" s="53"/>
      <c r="F1589" s="66">
        <v>720</v>
      </c>
      <c r="G1589" s="66"/>
      <c r="H1589" s="62">
        <f>IF(F1589="","",IF(AND(G1589="Руб.",$J$10=1),F1589/#REF!,IF(G1589="Руб.",F1589,F1589*$J$12)))</f>
        <v>720</v>
      </c>
      <c r="I1589" s="54" t="s">
        <v>1361</v>
      </c>
      <c r="L1589" s="6"/>
      <c r="M1589" s="152"/>
      <c r="N1589" s="151"/>
      <c r="O1589" s="150"/>
      <c r="P1589" s="6"/>
      <c r="Q1589" s="152"/>
      <c r="R1589" s="6"/>
      <c r="S1589" s="150"/>
      <c r="T1589" s="6"/>
    </row>
    <row r="1590" spans="1:20" ht="33.75" customHeight="1" outlineLevel="2">
      <c r="A1590" s="63">
        <f t="shared" si="28"/>
        <v>0</v>
      </c>
      <c r="B1590" s="34" t="s">
        <v>4567</v>
      </c>
      <c r="C1590" s="61" t="s">
        <v>4568</v>
      </c>
      <c r="D1590" s="65" t="s">
        <v>2288</v>
      </c>
      <c r="E1590" s="53"/>
      <c r="F1590" s="66">
        <v>770</v>
      </c>
      <c r="G1590" s="66"/>
      <c r="H1590" s="62">
        <f>IF(F1590="","",IF(AND(G1590="Руб.",$J$10=1),F1590/#REF!,IF(G1590="Руб.",F1590,F1590*$J$12)))</f>
        <v>770</v>
      </c>
      <c r="I1590" s="54" t="s">
        <v>1361</v>
      </c>
      <c r="L1590" s="6"/>
      <c r="M1590" s="152"/>
      <c r="N1590" s="151"/>
      <c r="O1590" s="150"/>
      <c r="P1590" s="6"/>
      <c r="Q1590" s="152"/>
      <c r="R1590" s="6"/>
      <c r="S1590" s="150"/>
      <c r="T1590" s="6"/>
    </row>
    <row r="1591" spans="1:20" ht="22.5" customHeight="1" outlineLevel="2">
      <c r="A1591" s="63">
        <f t="shared" si="28"/>
        <v>0</v>
      </c>
      <c r="B1591" s="34" t="s">
        <v>4569</v>
      </c>
      <c r="C1591" s="61" t="s">
        <v>1614</v>
      </c>
      <c r="D1591" s="65" t="s">
        <v>2288</v>
      </c>
      <c r="E1591" s="53"/>
      <c r="F1591" s="66">
        <v>90</v>
      </c>
      <c r="G1591" s="66"/>
      <c r="H1591" s="62">
        <f>IF(F1591="","",IF(AND(G1591="Руб.",$J$10=1),F1591/#REF!,IF(G1591="Руб.",F1591,F1591*$J$12)))</f>
        <v>90</v>
      </c>
      <c r="I1591" s="54" t="s">
        <v>1361</v>
      </c>
      <c r="L1591" s="6"/>
      <c r="M1591" s="152"/>
      <c r="N1591" s="151"/>
      <c r="O1591" s="150"/>
      <c r="P1591" s="6"/>
      <c r="Q1591" s="152"/>
      <c r="R1591" s="6"/>
      <c r="S1591" s="150"/>
      <c r="T1591" s="6"/>
    </row>
    <row r="1592" spans="1:20" ht="22.5" customHeight="1" outlineLevel="2">
      <c r="A1592" s="63">
        <f t="shared" si="28"/>
        <v>0</v>
      </c>
      <c r="B1592" s="34" t="s">
        <v>1615</v>
      </c>
      <c r="C1592" s="61" t="s">
        <v>1616</v>
      </c>
      <c r="D1592" s="65" t="s">
        <v>2288</v>
      </c>
      <c r="E1592" s="53"/>
      <c r="F1592" s="66">
        <v>350</v>
      </c>
      <c r="G1592" s="66"/>
      <c r="H1592" s="62">
        <f>IF(F1592="","",IF(AND(G1592="Руб.",$J$10=1),F1592/#REF!,IF(G1592="Руб.",F1592,F1592*$J$12)))</f>
        <v>350</v>
      </c>
      <c r="I1592" s="54" t="s">
        <v>1361</v>
      </c>
      <c r="L1592" s="6"/>
      <c r="M1592" s="152"/>
      <c r="N1592" s="151"/>
      <c r="O1592" s="150"/>
      <c r="P1592" s="6"/>
      <c r="Q1592" s="152"/>
      <c r="R1592" s="6"/>
      <c r="S1592" s="150"/>
      <c r="T1592" s="6"/>
    </row>
    <row r="1593" spans="1:20" ht="22.5" customHeight="1" outlineLevel="2">
      <c r="A1593" s="63">
        <f t="shared" si="28"/>
        <v>0</v>
      </c>
      <c r="B1593" s="34" t="s">
        <v>1399</v>
      </c>
      <c r="C1593" s="61" t="s">
        <v>1617</v>
      </c>
      <c r="D1593" s="65" t="s">
        <v>2288</v>
      </c>
      <c r="E1593" s="53"/>
      <c r="F1593" s="66">
        <v>420</v>
      </c>
      <c r="G1593" s="66"/>
      <c r="H1593" s="62">
        <f>IF(F1593="","",IF(AND(G1593="Руб.",$J$10=1),F1593/#REF!,IF(G1593="Руб.",F1593,F1593*$J$12)))</f>
        <v>420</v>
      </c>
      <c r="I1593" s="54" t="s">
        <v>1361</v>
      </c>
      <c r="L1593" s="6"/>
      <c r="M1593" s="152"/>
      <c r="N1593" s="151"/>
      <c r="O1593" s="150"/>
      <c r="P1593" s="6"/>
      <c r="Q1593" s="152"/>
      <c r="R1593" s="6"/>
      <c r="S1593" s="150"/>
      <c r="T1593" s="6"/>
    </row>
    <row r="1594" spans="1:20" ht="11.25" customHeight="1" outlineLevel="2">
      <c r="A1594" s="63">
        <f t="shared" si="28"/>
        <v>0</v>
      </c>
      <c r="B1594" s="67" t="s">
        <v>1400</v>
      </c>
      <c r="C1594" s="61" t="s">
        <v>1618</v>
      </c>
      <c r="D1594" s="65" t="s">
        <v>2288</v>
      </c>
      <c r="E1594" s="53"/>
      <c r="F1594" s="66">
        <v>40</v>
      </c>
      <c r="G1594" s="66"/>
      <c r="H1594" s="62">
        <f>IF(F1594="","",IF(AND(G1594="Руб.",$J$10=1),F1594/#REF!,IF(G1594="Руб.",F1594,F1594*$J$12)))</f>
        <v>40</v>
      </c>
      <c r="I1594" s="54" t="s">
        <v>1361</v>
      </c>
      <c r="L1594" s="6"/>
      <c r="M1594" s="152"/>
      <c r="N1594" s="151"/>
      <c r="O1594" s="150"/>
      <c r="P1594" s="6"/>
      <c r="Q1594" s="152"/>
      <c r="R1594" s="6"/>
      <c r="S1594" s="150"/>
      <c r="T1594" s="6"/>
    </row>
    <row r="1595" spans="1:20" ht="11.25" customHeight="1" outlineLevel="2">
      <c r="A1595" s="63">
        <f t="shared" si="28"/>
        <v>0</v>
      </c>
      <c r="B1595" s="67" t="s">
        <v>1619</v>
      </c>
      <c r="C1595" s="61" t="s">
        <v>1620</v>
      </c>
      <c r="D1595" s="65" t="s">
        <v>2288</v>
      </c>
      <c r="E1595" s="53"/>
      <c r="F1595" s="66">
        <v>22</v>
      </c>
      <c r="G1595" s="66"/>
      <c r="H1595" s="62">
        <f>IF(F1595="","",IF(AND(G1595="Руб.",$J$10=1),F1595/#REF!,IF(G1595="Руб.",F1595,F1595*$J$12)))</f>
        <v>22</v>
      </c>
      <c r="I1595" s="54" t="s">
        <v>1361</v>
      </c>
      <c r="L1595" s="6"/>
      <c r="M1595" s="152"/>
      <c r="N1595" s="151"/>
      <c r="O1595" s="150"/>
      <c r="P1595" s="6"/>
      <c r="Q1595" s="152"/>
      <c r="R1595" s="6"/>
      <c r="S1595" s="150"/>
      <c r="T1595" s="6"/>
    </row>
    <row r="1596" spans="1:20" ht="11.25" customHeight="1" outlineLevel="2">
      <c r="A1596" s="63">
        <f t="shared" si="28"/>
        <v>0</v>
      </c>
      <c r="B1596" s="67" t="s">
        <v>1621</v>
      </c>
      <c r="C1596" s="61" t="s">
        <v>1622</v>
      </c>
      <c r="D1596" s="65" t="s">
        <v>2288</v>
      </c>
      <c r="E1596" s="53"/>
      <c r="F1596" s="66">
        <v>15</v>
      </c>
      <c r="G1596" s="66"/>
      <c r="H1596" s="62">
        <f>IF(F1596="","",IF(AND(G1596="Руб.",$J$10=1),F1596/#REF!,IF(G1596="Руб.",F1596,F1596*$J$12)))</f>
        <v>15</v>
      </c>
      <c r="I1596" s="54" t="s">
        <v>1361</v>
      </c>
      <c r="L1596" s="6"/>
      <c r="M1596" s="152"/>
      <c r="N1596" s="151"/>
      <c r="O1596" s="150"/>
      <c r="P1596" s="6"/>
      <c r="Q1596" s="152"/>
      <c r="R1596" s="6"/>
      <c r="S1596" s="150"/>
      <c r="T1596" s="6"/>
    </row>
    <row r="1597" spans="1:20" ht="11.25" customHeight="1" outlineLevel="2">
      <c r="A1597" s="63">
        <f t="shared" si="28"/>
        <v>0</v>
      </c>
      <c r="B1597" s="67" t="s">
        <v>1401</v>
      </c>
      <c r="C1597" s="61" t="s">
        <v>1623</v>
      </c>
      <c r="D1597" s="65" t="s">
        <v>2288</v>
      </c>
      <c r="E1597" s="53"/>
      <c r="F1597" s="66">
        <v>30</v>
      </c>
      <c r="G1597" s="66"/>
      <c r="H1597" s="62">
        <f>IF(F1597="","",IF(AND(G1597="Руб.",$J$10=1),F1597/#REF!,IF(G1597="Руб.",F1597,F1597*$J$12)))</f>
        <v>30</v>
      </c>
      <c r="I1597" s="54" t="s">
        <v>1361</v>
      </c>
      <c r="L1597" s="6"/>
      <c r="M1597" s="152"/>
      <c r="N1597" s="151"/>
      <c r="O1597" s="150"/>
      <c r="P1597" s="6"/>
      <c r="Q1597" s="152"/>
      <c r="R1597" s="6"/>
      <c r="S1597" s="150"/>
      <c r="T1597" s="6"/>
    </row>
    <row r="1598" spans="1:20" ht="11.25" customHeight="1" outlineLevel="2">
      <c r="A1598" s="63">
        <f t="shared" si="28"/>
        <v>0</v>
      </c>
      <c r="B1598" s="67" t="s">
        <v>1624</v>
      </c>
      <c r="C1598" s="61" t="s">
        <v>1625</v>
      </c>
      <c r="D1598" s="65" t="s">
        <v>2288</v>
      </c>
      <c r="E1598" s="53"/>
      <c r="F1598" s="66">
        <v>80</v>
      </c>
      <c r="G1598" s="66"/>
      <c r="H1598" s="62">
        <f>IF(F1598="","",IF(AND(G1598="Руб.",$J$10=1),F1598/#REF!,IF(G1598="Руб.",F1598,F1598*$J$12)))</f>
        <v>80</v>
      </c>
      <c r="I1598" s="54" t="s">
        <v>1361</v>
      </c>
      <c r="L1598" s="6"/>
      <c r="M1598" s="152"/>
      <c r="N1598" s="151"/>
      <c r="O1598" s="150"/>
      <c r="P1598" s="6"/>
      <c r="Q1598" s="152"/>
      <c r="R1598" s="6"/>
      <c r="S1598" s="150"/>
      <c r="T1598" s="6"/>
    </row>
    <row r="1599" spans="1:20" ht="11.25" customHeight="1" outlineLevel="2">
      <c r="A1599" s="63">
        <f t="shared" si="28"/>
        <v>0</v>
      </c>
      <c r="B1599" s="67" t="s">
        <v>1626</v>
      </c>
      <c r="C1599" s="61" t="s">
        <v>1627</v>
      </c>
      <c r="D1599" s="65" t="s">
        <v>2288</v>
      </c>
      <c r="E1599" s="53"/>
      <c r="F1599" s="66">
        <v>110</v>
      </c>
      <c r="G1599" s="66"/>
      <c r="H1599" s="62">
        <f>IF(F1599="","",IF(AND(G1599="Руб.",$J$10=1),F1599/#REF!,IF(G1599="Руб.",F1599,F1599*$J$12)))</f>
        <v>110</v>
      </c>
      <c r="I1599" s="54" t="s">
        <v>1361</v>
      </c>
      <c r="L1599" s="6"/>
      <c r="M1599" s="152"/>
      <c r="N1599" s="151"/>
      <c r="O1599" s="150"/>
      <c r="P1599" s="6"/>
      <c r="Q1599" s="152"/>
      <c r="R1599" s="6"/>
      <c r="S1599" s="150"/>
      <c r="T1599" s="6"/>
    </row>
    <row r="1600" spans="1:20" ht="11.25" customHeight="1" outlineLevel="2">
      <c r="A1600" s="63">
        <f t="shared" si="28"/>
        <v>0</v>
      </c>
      <c r="B1600" s="67" t="s">
        <v>1628</v>
      </c>
      <c r="C1600" s="61" t="s">
        <v>1629</v>
      </c>
      <c r="D1600" s="65" t="s">
        <v>2288</v>
      </c>
      <c r="E1600" s="53"/>
      <c r="F1600" s="66">
        <v>195</v>
      </c>
      <c r="G1600" s="66"/>
      <c r="H1600" s="62">
        <f>IF(F1600="","",IF(AND(G1600="Руб.",$J$10=1),F1600/#REF!,IF(G1600="Руб.",F1600,F1600*$J$12)))</f>
        <v>195</v>
      </c>
      <c r="I1600" s="54" t="s">
        <v>1361</v>
      </c>
      <c r="L1600" s="6"/>
      <c r="M1600" s="152"/>
      <c r="N1600" s="151"/>
      <c r="O1600" s="150"/>
      <c r="P1600" s="6"/>
      <c r="Q1600" s="152"/>
      <c r="R1600" s="6"/>
      <c r="S1600" s="150"/>
      <c r="T1600" s="6"/>
    </row>
    <row r="1601" spans="1:20" ht="11.25" customHeight="1" outlineLevel="2">
      <c r="A1601" s="63">
        <f t="shared" si="28"/>
        <v>0</v>
      </c>
      <c r="B1601" s="67" t="s">
        <v>1630</v>
      </c>
      <c r="C1601" s="61" t="s">
        <v>1631</v>
      </c>
      <c r="D1601" s="65" t="s">
        <v>2288</v>
      </c>
      <c r="E1601" s="53"/>
      <c r="F1601" s="66">
        <v>20</v>
      </c>
      <c r="G1601" s="66"/>
      <c r="H1601" s="62">
        <f>IF(F1601="","",IF(AND(G1601="Руб.",$J$10=1),F1601/#REF!,IF(G1601="Руб.",F1601,F1601*$J$12)))</f>
        <v>20</v>
      </c>
      <c r="I1601" s="54" t="s">
        <v>1361</v>
      </c>
      <c r="L1601" s="6"/>
      <c r="M1601" s="152"/>
      <c r="N1601" s="151"/>
      <c r="O1601" s="150"/>
      <c r="P1601" s="6"/>
      <c r="Q1601" s="152"/>
      <c r="R1601" s="6"/>
      <c r="S1601" s="150"/>
      <c r="T1601" s="6"/>
    </row>
    <row r="1602" spans="1:20" ht="11.25" customHeight="1" outlineLevel="2">
      <c r="A1602" s="63">
        <f t="shared" si="28"/>
        <v>0</v>
      </c>
      <c r="B1602" s="67" t="s">
        <v>1632</v>
      </c>
      <c r="C1602" s="61" t="s">
        <v>1633</v>
      </c>
      <c r="D1602" s="65" t="s">
        <v>2288</v>
      </c>
      <c r="E1602" s="53"/>
      <c r="F1602" s="66">
        <v>5.5</v>
      </c>
      <c r="G1602" s="66"/>
      <c r="H1602" s="62">
        <f>IF(F1602="","",IF(AND(G1602="Руб.",$J$10=1),F1602/#REF!,IF(G1602="Руб.",F1602,F1602*$J$12)))</f>
        <v>5.5</v>
      </c>
      <c r="I1602" s="54" t="s">
        <v>1361</v>
      </c>
      <c r="L1602" s="6"/>
      <c r="M1602" s="152"/>
      <c r="N1602" s="151"/>
      <c r="O1602" s="150"/>
      <c r="P1602" s="6"/>
      <c r="Q1602" s="152"/>
      <c r="R1602" s="6"/>
      <c r="S1602" s="150"/>
      <c r="T1602" s="6"/>
    </row>
    <row r="1603" spans="1:20" ht="11.25" customHeight="1" outlineLevel="2">
      <c r="A1603" s="63">
        <f t="shared" si="28"/>
        <v>0</v>
      </c>
      <c r="B1603" s="37" t="s">
        <v>1634</v>
      </c>
      <c r="C1603" s="29" t="s">
        <v>1267</v>
      </c>
      <c r="D1603" s="65" t="s">
        <v>2288</v>
      </c>
      <c r="E1603" s="53"/>
      <c r="F1603" s="66">
        <v>11</v>
      </c>
      <c r="G1603" s="66"/>
      <c r="H1603" s="62">
        <f>IF(F1603="","",IF(AND(G1603="Руб.",$J$10=1),F1603/#REF!,IF(G1603="Руб.",F1603,F1603*$J$12)))</f>
        <v>11</v>
      </c>
      <c r="I1603" s="54" t="s">
        <v>1361</v>
      </c>
      <c r="L1603" s="6"/>
      <c r="M1603" s="152"/>
      <c r="N1603" s="151"/>
      <c r="O1603" s="150"/>
      <c r="P1603" s="6"/>
      <c r="Q1603" s="152"/>
      <c r="R1603" s="6"/>
      <c r="S1603" s="150"/>
      <c r="T1603" s="6"/>
    </row>
    <row r="1604" spans="1:20" ht="11.25" customHeight="1" outlineLevel="2">
      <c r="A1604" s="63">
        <f t="shared" si="28"/>
        <v>0</v>
      </c>
      <c r="B1604" s="37" t="s">
        <v>3197</v>
      </c>
      <c r="C1604" s="29" t="s">
        <v>3198</v>
      </c>
      <c r="D1604" s="65" t="s">
        <v>2288</v>
      </c>
      <c r="E1604" s="53"/>
      <c r="F1604" s="66">
        <v>11</v>
      </c>
      <c r="G1604" s="66"/>
      <c r="H1604" s="62">
        <f>IF(F1604="","",IF(AND(G1604="Руб.",$J$10=1),F1604/#REF!,IF(G1604="Руб.",F1604,F1604*$J$12)))</f>
        <v>11</v>
      </c>
      <c r="I1604" s="54" t="s">
        <v>1361</v>
      </c>
      <c r="L1604" s="6"/>
      <c r="M1604" s="152"/>
      <c r="N1604" s="151"/>
      <c r="O1604" s="150"/>
      <c r="P1604" s="6"/>
      <c r="Q1604" s="152"/>
      <c r="R1604" s="6"/>
      <c r="S1604" s="150"/>
      <c r="T1604" s="6"/>
    </row>
    <row r="1605" spans="1:20" ht="11.25" customHeight="1" outlineLevel="2">
      <c r="A1605" s="63">
        <f t="shared" si="28"/>
        <v>0</v>
      </c>
      <c r="B1605" s="37" t="s">
        <v>3199</v>
      </c>
      <c r="C1605" s="29" t="s">
        <v>3949</v>
      </c>
      <c r="D1605" s="65" t="s">
        <v>2288</v>
      </c>
      <c r="E1605" s="53"/>
      <c r="F1605" s="66">
        <v>11</v>
      </c>
      <c r="G1605" s="66"/>
      <c r="H1605" s="62">
        <f>IF(F1605="","",IF(AND(G1605="Руб.",$J$10=1),F1605/#REF!,IF(G1605="Руб.",F1605,F1605*$J$12)))</f>
        <v>11</v>
      </c>
      <c r="I1605" s="54" t="s">
        <v>1361</v>
      </c>
      <c r="L1605" s="6"/>
      <c r="M1605" s="152"/>
      <c r="N1605" s="151"/>
      <c r="O1605" s="150"/>
      <c r="P1605" s="6"/>
      <c r="Q1605" s="152"/>
      <c r="R1605" s="6"/>
      <c r="S1605" s="150"/>
      <c r="T1605" s="6"/>
    </row>
    <row r="1606" spans="1:20" ht="11.25" customHeight="1" outlineLevel="2">
      <c r="A1606" s="63">
        <f t="shared" si="28"/>
        <v>0</v>
      </c>
      <c r="B1606" s="37" t="s">
        <v>3950</v>
      </c>
      <c r="C1606" s="29" t="s">
        <v>3951</v>
      </c>
      <c r="D1606" s="65" t="s">
        <v>2288</v>
      </c>
      <c r="E1606" s="53"/>
      <c r="F1606" s="66">
        <v>11</v>
      </c>
      <c r="G1606" s="66"/>
      <c r="H1606" s="62">
        <f>IF(F1606="","",IF(AND(G1606="Руб.",$J$10=1),F1606/#REF!,IF(G1606="Руб.",F1606,F1606*$J$12)))</f>
        <v>11</v>
      </c>
      <c r="I1606" s="54" t="s">
        <v>1361</v>
      </c>
      <c r="L1606" s="6"/>
      <c r="M1606" s="152"/>
      <c r="N1606" s="151"/>
      <c r="O1606" s="150"/>
      <c r="P1606" s="6"/>
      <c r="Q1606" s="152"/>
      <c r="R1606" s="6"/>
      <c r="S1606" s="150"/>
      <c r="T1606" s="6"/>
    </row>
    <row r="1607" spans="1:20" ht="11.25" customHeight="1" outlineLevel="2">
      <c r="A1607" s="63">
        <f t="shared" si="28"/>
        <v>0</v>
      </c>
      <c r="B1607" s="37" t="s">
        <v>3952</v>
      </c>
      <c r="C1607" s="29" t="s">
        <v>3953</v>
      </c>
      <c r="D1607" s="65" t="s">
        <v>2288</v>
      </c>
      <c r="E1607" s="53"/>
      <c r="F1607" s="66">
        <v>11</v>
      </c>
      <c r="G1607" s="66"/>
      <c r="H1607" s="62">
        <f>IF(F1607="","",IF(AND(G1607="Руб.",$J$10=1),F1607/#REF!,IF(G1607="Руб.",F1607,F1607*$J$12)))</f>
        <v>11</v>
      </c>
      <c r="I1607" s="54" t="s">
        <v>1361</v>
      </c>
      <c r="L1607" s="6"/>
      <c r="M1607" s="152"/>
      <c r="N1607" s="151"/>
      <c r="O1607" s="150"/>
      <c r="P1607" s="6"/>
      <c r="Q1607" s="152"/>
      <c r="R1607" s="6"/>
      <c r="S1607" s="150"/>
      <c r="T1607" s="6"/>
    </row>
    <row r="1608" spans="1:20" ht="11.25" customHeight="1" outlineLevel="2">
      <c r="A1608" s="63">
        <f t="shared" si="28"/>
        <v>0</v>
      </c>
      <c r="B1608" s="37" t="s">
        <v>3954</v>
      </c>
      <c r="C1608" s="29" t="s">
        <v>3955</v>
      </c>
      <c r="D1608" s="65" t="s">
        <v>2288</v>
      </c>
      <c r="E1608" s="53"/>
      <c r="F1608" s="66">
        <v>12</v>
      </c>
      <c r="G1608" s="66"/>
      <c r="H1608" s="62">
        <f>IF(F1608="","",IF(AND(G1608="Руб.",$J$10=1),F1608/#REF!,IF(G1608="Руб.",F1608,F1608*$J$12)))</f>
        <v>12</v>
      </c>
      <c r="I1608" s="54" t="s">
        <v>1361</v>
      </c>
      <c r="L1608" s="6"/>
      <c r="M1608" s="152"/>
      <c r="N1608" s="151"/>
      <c r="O1608" s="150"/>
      <c r="P1608" s="6"/>
      <c r="Q1608" s="152"/>
      <c r="R1608" s="6"/>
      <c r="S1608" s="150"/>
      <c r="T1608" s="6"/>
    </row>
    <row r="1609" spans="1:20" ht="11.25" customHeight="1" outlineLevel="2">
      <c r="A1609" s="63">
        <f t="shared" si="28"/>
        <v>0</v>
      </c>
      <c r="B1609" s="37" t="s">
        <v>3956</v>
      </c>
      <c r="C1609" s="29" t="s">
        <v>3957</v>
      </c>
      <c r="D1609" s="65" t="s">
        <v>2288</v>
      </c>
      <c r="E1609" s="53"/>
      <c r="F1609" s="66">
        <v>12</v>
      </c>
      <c r="G1609" s="66"/>
      <c r="H1609" s="62">
        <f>IF(F1609="","",IF(AND(G1609="Руб.",$J$10=1),F1609/#REF!,IF(G1609="Руб.",F1609,F1609*$J$12)))</f>
        <v>12</v>
      </c>
      <c r="I1609" s="54" t="s">
        <v>1361</v>
      </c>
      <c r="L1609" s="6"/>
      <c r="M1609" s="152"/>
      <c r="N1609" s="151"/>
      <c r="O1609" s="150"/>
      <c r="P1609" s="6"/>
      <c r="Q1609" s="152"/>
      <c r="R1609" s="6"/>
      <c r="S1609" s="150"/>
      <c r="T1609" s="6"/>
    </row>
    <row r="1610" spans="1:20" ht="11.25" customHeight="1" outlineLevel="2">
      <c r="A1610" s="63">
        <f t="shared" si="28"/>
        <v>0</v>
      </c>
      <c r="B1610" s="37" t="s">
        <v>3958</v>
      </c>
      <c r="C1610" s="29" t="s">
        <v>394</v>
      </c>
      <c r="D1610" s="65" t="s">
        <v>2288</v>
      </c>
      <c r="E1610" s="53"/>
      <c r="F1610" s="66">
        <v>12</v>
      </c>
      <c r="G1610" s="66"/>
      <c r="H1610" s="62">
        <f>IF(F1610="","",IF(AND(G1610="Руб.",$J$10=1),F1610/#REF!,IF(G1610="Руб.",F1610,F1610*$J$12)))</f>
        <v>12</v>
      </c>
      <c r="I1610" s="54" t="s">
        <v>1361</v>
      </c>
      <c r="L1610" s="6"/>
      <c r="M1610" s="152"/>
      <c r="N1610" s="151"/>
      <c r="O1610" s="150"/>
      <c r="P1610" s="6"/>
      <c r="Q1610" s="152"/>
      <c r="R1610" s="6"/>
      <c r="S1610" s="150"/>
      <c r="T1610" s="6"/>
    </row>
    <row r="1611" spans="1:20" ht="11.25" customHeight="1" outlineLevel="2">
      <c r="A1611" s="63">
        <f t="shared" si="28"/>
        <v>0</v>
      </c>
      <c r="B1611" s="37" t="s">
        <v>395</v>
      </c>
      <c r="C1611" s="29" t="s">
        <v>396</v>
      </c>
      <c r="D1611" s="65" t="s">
        <v>2288</v>
      </c>
      <c r="E1611" s="53"/>
      <c r="F1611" s="66">
        <v>12</v>
      </c>
      <c r="G1611" s="66"/>
      <c r="H1611" s="62">
        <f>IF(F1611="","",IF(AND(G1611="Руб.",$J$10=1),F1611/#REF!,IF(G1611="Руб.",F1611,F1611*$J$12)))</f>
        <v>12</v>
      </c>
      <c r="I1611" s="54" t="s">
        <v>1361</v>
      </c>
      <c r="L1611" s="6"/>
      <c r="M1611" s="152"/>
      <c r="N1611" s="151"/>
      <c r="O1611" s="150"/>
      <c r="P1611" s="6"/>
      <c r="Q1611" s="152"/>
      <c r="R1611" s="6"/>
      <c r="S1611" s="150"/>
      <c r="T1611" s="6"/>
    </row>
    <row r="1612" spans="1:20" ht="11.25" customHeight="1" outlineLevel="1">
      <c r="A1612" s="63">
        <f t="shared" si="28"/>
        <v>0</v>
      </c>
      <c r="B1612" s="67"/>
      <c r="C1612" s="26" t="s">
        <v>2419</v>
      </c>
      <c r="D1612" s="65"/>
      <c r="E1612" s="22" t="str">
        <f>IF(SUM(E1613:E1616)=0,"",0)</f>
        <v/>
      </c>
      <c r="F1612" s="66" t="s">
        <v>2274</v>
      </c>
      <c r="G1612" s="66"/>
      <c r="H1612" s="62" t="str">
        <f>IF(F1612="","",IF(AND(G1612="Руб.",$J$10=1),F1612/#REF!,IF(G1612="Руб.",F1612,F1612*$J$12)))</f>
        <v/>
      </c>
      <c r="I1612" s="54"/>
      <c r="L1612" s="6"/>
      <c r="M1612" s="152"/>
      <c r="N1612" s="151"/>
      <c r="O1612" s="150"/>
      <c r="P1612" s="6"/>
      <c r="Q1612" s="152"/>
      <c r="R1612" s="6"/>
      <c r="S1612" s="150"/>
      <c r="T1612" s="6"/>
    </row>
    <row r="1613" spans="1:20" ht="11.25" customHeight="1" outlineLevel="2">
      <c r="A1613" s="63">
        <f t="shared" si="28"/>
        <v>0</v>
      </c>
      <c r="B1613" s="121" t="s">
        <v>137</v>
      </c>
      <c r="C1613" s="120" t="s">
        <v>3064</v>
      </c>
      <c r="D1613" s="65" t="s">
        <v>2288</v>
      </c>
      <c r="E1613" s="53"/>
      <c r="F1613" s="122">
        <v>13600</v>
      </c>
      <c r="G1613" s="66" t="s">
        <v>1487</v>
      </c>
      <c r="H1613" s="62" t="e">
        <f>IF(F1613="","",IF(AND(G1613="Руб.",$J$10=1),F1613/#REF!,IF(G1613="Руб.",F1613,F1613*$J$12)))</f>
        <v>#REF!</v>
      </c>
      <c r="I1613" s="54" t="s">
        <v>1363</v>
      </c>
      <c r="L1613" s="6"/>
      <c r="M1613" s="152"/>
      <c r="N1613" s="151"/>
      <c r="O1613" s="150"/>
      <c r="P1613" s="6"/>
      <c r="Q1613" s="152"/>
      <c r="R1613" s="6"/>
      <c r="S1613" s="150"/>
      <c r="T1613" s="6"/>
    </row>
    <row r="1614" spans="1:20" ht="11.25" customHeight="1" outlineLevel="2">
      <c r="A1614" s="63">
        <f t="shared" si="28"/>
        <v>0</v>
      </c>
      <c r="B1614" s="121" t="s">
        <v>138</v>
      </c>
      <c r="C1614" s="120" t="s">
        <v>139</v>
      </c>
      <c r="D1614" s="65" t="s">
        <v>2288</v>
      </c>
      <c r="E1614" s="53"/>
      <c r="F1614" s="122">
        <v>11100</v>
      </c>
      <c r="G1614" s="66" t="s">
        <v>1487</v>
      </c>
      <c r="H1614" s="62" t="e">
        <f>IF(F1614="","",IF(AND(G1614="Руб.",$J$10=1),F1614/#REF!,IF(G1614="Руб.",F1614,F1614*$J$12)))</f>
        <v>#REF!</v>
      </c>
      <c r="I1614" s="54" t="s">
        <v>1363</v>
      </c>
      <c r="L1614" s="6"/>
      <c r="M1614" s="152"/>
      <c r="N1614" s="151"/>
      <c r="O1614" s="150"/>
      <c r="P1614" s="6"/>
      <c r="Q1614" s="152"/>
      <c r="R1614" s="6"/>
      <c r="S1614" s="150"/>
      <c r="T1614" s="6"/>
    </row>
    <row r="1615" spans="1:20" ht="11.25" customHeight="1" outlineLevel="2">
      <c r="A1615" s="63">
        <f t="shared" si="28"/>
        <v>0</v>
      </c>
      <c r="B1615" s="121" t="s">
        <v>2421</v>
      </c>
      <c r="C1615" s="120" t="s">
        <v>2422</v>
      </c>
      <c r="D1615" s="65" t="s">
        <v>2288</v>
      </c>
      <c r="E1615" s="53"/>
      <c r="F1615" s="122">
        <v>3400</v>
      </c>
      <c r="G1615" s="66" t="s">
        <v>1487</v>
      </c>
      <c r="H1615" s="62" t="e">
        <f>IF(F1615="","",IF(AND(G1615="Руб.",$J$10=1),F1615/#REF!,IF(G1615="Руб.",F1615,F1615*$J$12)))</f>
        <v>#REF!</v>
      </c>
      <c r="I1615" s="54" t="s">
        <v>1363</v>
      </c>
      <c r="L1615" s="6"/>
      <c r="M1615" s="152"/>
      <c r="N1615" s="151"/>
      <c r="O1615" s="150"/>
      <c r="P1615" s="6"/>
      <c r="Q1615" s="152"/>
      <c r="R1615" s="6"/>
      <c r="S1615" s="150"/>
      <c r="T1615" s="6"/>
    </row>
    <row r="1616" spans="1:20" ht="11.25" customHeight="1" outlineLevel="2">
      <c r="A1616" s="63">
        <f t="shared" si="28"/>
        <v>0</v>
      </c>
      <c r="B1616" s="121" t="s">
        <v>2423</v>
      </c>
      <c r="C1616" s="120" t="s">
        <v>2424</v>
      </c>
      <c r="D1616" s="65" t="s">
        <v>2288</v>
      </c>
      <c r="E1616" s="53"/>
      <c r="F1616" s="122">
        <v>3400</v>
      </c>
      <c r="G1616" s="66" t="s">
        <v>1487</v>
      </c>
      <c r="H1616" s="62" t="e">
        <f>IF(F1616="","",IF(AND(G1616="Руб.",$J$10=1),F1616/#REF!,IF(G1616="Руб.",F1616,F1616*$J$12)))</f>
        <v>#REF!</v>
      </c>
      <c r="I1616" s="54" t="s">
        <v>1363</v>
      </c>
      <c r="L1616" s="6"/>
      <c r="M1616" s="152"/>
      <c r="N1616" s="151"/>
      <c r="O1616" s="150"/>
      <c r="P1616" s="6"/>
      <c r="Q1616" s="152"/>
      <c r="R1616" s="6"/>
      <c r="S1616" s="150"/>
      <c r="T1616" s="6"/>
    </row>
    <row r="1617" spans="1:20" ht="11.25" customHeight="1" outlineLevel="1">
      <c r="A1617" s="63">
        <f t="shared" si="28"/>
        <v>0</v>
      </c>
      <c r="B1617" s="67"/>
      <c r="C1617" s="26" t="s">
        <v>2420</v>
      </c>
      <c r="D1617" s="65"/>
      <c r="E1617" s="22" t="str">
        <f>IF(SUM(E1618:E1624)=0,"",0)</f>
        <v/>
      </c>
      <c r="F1617" s="66" t="s">
        <v>2274</v>
      </c>
      <c r="G1617" s="66"/>
      <c r="H1617" s="62" t="str">
        <f>IF(F1617="","",IF(AND(G1617="Руб.",$J$10=1),F1617/#REF!,IF(G1617="Руб.",F1617,F1617*$J$12)))</f>
        <v/>
      </c>
      <c r="I1617" s="54"/>
      <c r="L1617" s="6"/>
      <c r="M1617" s="152"/>
      <c r="N1617" s="151"/>
      <c r="O1617" s="150"/>
      <c r="P1617" s="6"/>
      <c r="Q1617" s="152"/>
      <c r="R1617" s="6"/>
      <c r="S1617" s="150"/>
      <c r="T1617" s="6"/>
    </row>
    <row r="1618" spans="1:20" ht="22.5" customHeight="1" outlineLevel="2">
      <c r="A1618" s="63">
        <f t="shared" si="28"/>
        <v>0</v>
      </c>
      <c r="B1618" s="67" t="s">
        <v>690</v>
      </c>
      <c r="C1618" s="77" t="s">
        <v>691</v>
      </c>
      <c r="D1618" s="65" t="s">
        <v>2288</v>
      </c>
      <c r="E1618" s="53"/>
      <c r="F1618" s="66">
        <v>398</v>
      </c>
      <c r="G1618" s="66"/>
      <c r="H1618" s="62">
        <f>IF(F1618="","",IF(AND(G1618="Руб.",$J$10=1),F1618/#REF!,IF(G1618="Руб.",F1618,F1618*$J$12)))</f>
        <v>398</v>
      </c>
      <c r="I1618" s="54" t="s">
        <v>1361</v>
      </c>
      <c r="L1618" s="6"/>
      <c r="M1618" s="152"/>
      <c r="N1618" s="151"/>
      <c r="O1618" s="150"/>
      <c r="P1618" s="6"/>
      <c r="Q1618" s="152"/>
      <c r="R1618" s="6"/>
      <c r="S1618" s="150"/>
      <c r="T1618" s="6"/>
    </row>
    <row r="1619" spans="1:20" ht="11.25" customHeight="1" outlineLevel="2">
      <c r="A1619" s="63">
        <f t="shared" si="28"/>
        <v>0</v>
      </c>
      <c r="B1619" s="67" t="s">
        <v>692</v>
      </c>
      <c r="C1619" s="77" t="s">
        <v>693</v>
      </c>
      <c r="D1619" s="65" t="s">
        <v>2288</v>
      </c>
      <c r="E1619" s="53"/>
      <c r="F1619" s="66">
        <v>247</v>
      </c>
      <c r="G1619" s="66"/>
      <c r="H1619" s="62">
        <f>IF(F1619="","",IF(AND(G1619="Руб.",$J$10=1),F1619/#REF!,IF(G1619="Руб.",F1619,F1619*$J$12)))</f>
        <v>247</v>
      </c>
      <c r="I1619" s="54" t="s">
        <v>1361</v>
      </c>
      <c r="L1619" s="6"/>
      <c r="M1619" s="152"/>
      <c r="N1619" s="151"/>
      <c r="O1619" s="150"/>
      <c r="P1619" s="6"/>
      <c r="Q1619" s="152"/>
      <c r="R1619" s="6"/>
      <c r="S1619" s="150"/>
      <c r="T1619" s="6"/>
    </row>
    <row r="1620" spans="1:20" ht="11.25" customHeight="1" outlineLevel="2">
      <c r="A1620" s="63">
        <f t="shared" si="28"/>
        <v>0</v>
      </c>
      <c r="B1620" s="55">
        <v>4060050</v>
      </c>
      <c r="C1620" s="64" t="s">
        <v>694</v>
      </c>
      <c r="D1620" s="65" t="s">
        <v>2288</v>
      </c>
      <c r="E1620" s="53"/>
      <c r="F1620" s="66">
        <v>84</v>
      </c>
      <c r="G1620" s="66"/>
      <c r="H1620" s="62">
        <f>IF(F1620="","",IF(AND(G1620="Руб.",$J$10=1),F1620/#REF!,IF(G1620="Руб.",F1620,F1620*$J$12)))</f>
        <v>84</v>
      </c>
      <c r="I1620" s="54" t="s">
        <v>1361</v>
      </c>
      <c r="L1620" s="6"/>
      <c r="M1620" s="152"/>
      <c r="N1620" s="151"/>
      <c r="O1620" s="150"/>
      <c r="P1620" s="6"/>
      <c r="Q1620" s="152"/>
      <c r="R1620" s="6"/>
      <c r="S1620" s="150"/>
      <c r="T1620" s="6"/>
    </row>
    <row r="1621" spans="1:20" ht="22.5" customHeight="1" outlineLevel="2">
      <c r="A1621" s="63">
        <f t="shared" si="28"/>
        <v>0</v>
      </c>
      <c r="B1621" s="55">
        <v>4240020</v>
      </c>
      <c r="C1621" s="77" t="s">
        <v>695</v>
      </c>
      <c r="D1621" s="65" t="s">
        <v>2288</v>
      </c>
      <c r="E1621" s="53"/>
      <c r="F1621" s="66">
        <v>300</v>
      </c>
      <c r="G1621" s="66"/>
      <c r="H1621" s="62">
        <f>IF(F1621="","",IF(AND(G1621="Руб.",$J$10=1),F1621/#REF!,IF(G1621="Руб.",F1621,F1621*$J$12)))</f>
        <v>300</v>
      </c>
      <c r="I1621" s="54" t="s">
        <v>1361</v>
      </c>
      <c r="L1621" s="6"/>
      <c r="M1621" s="152"/>
      <c r="N1621" s="151"/>
      <c r="O1621" s="150"/>
      <c r="P1621" s="6"/>
      <c r="Q1621" s="152"/>
      <c r="R1621" s="6"/>
      <c r="S1621" s="150"/>
      <c r="T1621" s="6"/>
    </row>
    <row r="1622" spans="1:20" ht="11.25" customHeight="1" outlineLevel="2">
      <c r="A1622" s="63">
        <f t="shared" si="28"/>
        <v>0</v>
      </c>
      <c r="B1622" s="55">
        <v>4250050</v>
      </c>
      <c r="C1622" s="77" t="s">
        <v>696</v>
      </c>
      <c r="D1622" s="65" t="s">
        <v>2288</v>
      </c>
      <c r="E1622" s="53"/>
      <c r="F1622" s="66">
        <v>170</v>
      </c>
      <c r="G1622" s="66"/>
      <c r="H1622" s="62">
        <f>IF(F1622="","",IF(AND(G1622="Руб.",$J$10=1),F1622/#REF!,IF(G1622="Руб.",F1622,F1622*$J$12)))</f>
        <v>170</v>
      </c>
      <c r="I1622" s="54" t="s">
        <v>1361</v>
      </c>
      <c r="L1622" s="6"/>
      <c r="M1622" s="152"/>
      <c r="N1622" s="151"/>
      <c r="O1622" s="150"/>
      <c r="P1622" s="6"/>
      <c r="Q1622" s="152"/>
      <c r="R1622" s="6"/>
      <c r="S1622" s="150"/>
      <c r="T1622" s="6"/>
    </row>
    <row r="1623" spans="1:20" ht="11.25" customHeight="1" outlineLevel="2">
      <c r="A1623" s="63">
        <f t="shared" ref="A1623:A1686" si="29">IF(E1623="",A1622,A1622+1)</f>
        <v>0</v>
      </c>
      <c r="B1623" s="55">
        <v>4251050</v>
      </c>
      <c r="C1623" s="64" t="s">
        <v>697</v>
      </c>
      <c r="D1623" s="65" t="s">
        <v>2288</v>
      </c>
      <c r="E1623" s="53"/>
      <c r="F1623" s="66">
        <v>40</v>
      </c>
      <c r="G1623" s="66"/>
      <c r="H1623" s="62">
        <f>IF(F1623="","",IF(AND(G1623="Руб.",$J$10=1),F1623/#REF!,IF(G1623="Руб.",F1623,F1623*$J$12)))</f>
        <v>40</v>
      </c>
      <c r="I1623" s="54" t="s">
        <v>1361</v>
      </c>
      <c r="L1623" s="6"/>
      <c r="M1623" s="152"/>
      <c r="N1623" s="151"/>
      <c r="O1623" s="150"/>
      <c r="P1623" s="6"/>
      <c r="Q1623" s="152"/>
      <c r="R1623" s="6"/>
      <c r="S1623" s="150"/>
      <c r="T1623" s="6"/>
    </row>
    <row r="1624" spans="1:20" ht="11.25" customHeight="1" outlineLevel="2">
      <c r="A1624" s="63">
        <f t="shared" si="29"/>
        <v>0</v>
      </c>
      <c r="B1624" s="55">
        <v>4010020</v>
      </c>
      <c r="C1624" s="64" t="s">
        <v>698</v>
      </c>
      <c r="D1624" s="65" t="s">
        <v>2288</v>
      </c>
      <c r="E1624" s="53"/>
      <c r="F1624" s="66">
        <v>163</v>
      </c>
      <c r="G1624" s="66"/>
      <c r="H1624" s="62">
        <f>IF(F1624="","",IF(AND(G1624="Руб.",$J$10=1),F1624/#REF!,IF(G1624="Руб.",F1624,F1624*$J$12)))</f>
        <v>163</v>
      </c>
      <c r="I1624" s="54" t="s">
        <v>1361</v>
      </c>
      <c r="L1624" s="6"/>
      <c r="M1624" s="152"/>
      <c r="N1624" s="151"/>
      <c r="O1624" s="150"/>
      <c r="P1624" s="6"/>
      <c r="Q1624" s="152"/>
      <c r="R1624" s="6"/>
      <c r="S1624" s="150"/>
      <c r="T1624" s="6"/>
    </row>
    <row r="1625" spans="1:20" s="41" customFormat="1" ht="12.75" outlineLevel="1">
      <c r="A1625" s="63">
        <f t="shared" si="29"/>
        <v>0</v>
      </c>
      <c r="B1625" s="70"/>
      <c r="C1625" s="42" t="s">
        <v>699</v>
      </c>
      <c r="D1625" s="70"/>
      <c r="E1625" s="22" t="str">
        <f>IF(SUM(E1626:E1681)=0,"",0)</f>
        <v/>
      </c>
      <c r="F1625" s="70" t="s">
        <v>2274</v>
      </c>
      <c r="G1625" s="70"/>
      <c r="H1625" s="62" t="str">
        <f>IF(F1625="","",IF(AND(G1625="Руб.",$J$10=1),F1625/#REF!,IF(G1625="Руб.",F1625,F1625*$J$12)))</f>
        <v/>
      </c>
      <c r="I1625" s="71"/>
      <c r="L1625" s="6"/>
      <c r="M1625" s="152"/>
      <c r="N1625" s="151"/>
      <c r="O1625" s="150"/>
      <c r="P1625" s="6"/>
      <c r="Q1625" s="152"/>
      <c r="R1625" s="6"/>
      <c r="S1625" s="150"/>
      <c r="T1625" s="6"/>
    </row>
    <row r="1626" spans="1:20" s="41" customFormat="1" ht="12.75" outlineLevel="2" collapsed="1">
      <c r="A1626" s="63">
        <f t="shared" si="29"/>
        <v>0</v>
      </c>
      <c r="B1626" s="70"/>
      <c r="C1626" s="115" t="s">
        <v>1257</v>
      </c>
      <c r="D1626" s="70"/>
      <c r="E1626" s="70"/>
      <c r="F1626" s="70" t="s">
        <v>2274</v>
      </c>
      <c r="G1626" s="70"/>
      <c r="H1626" s="62" t="str">
        <f>IF(F1626="","",IF(AND(G1626="Руб.",$J$10=1),F1626/#REF!,IF(G1626="Руб.",F1626,F1626*$J$12)))</f>
        <v/>
      </c>
      <c r="I1626" s="71"/>
      <c r="L1626" s="6"/>
      <c r="M1626" s="152"/>
      <c r="N1626" s="151"/>
      <c r="O1626" s="150"/>
      <c r="P1626" s="6"/>
      <c r="Q1626" s="152"/>
      <c r="R1626" s="6"/>
      <c r="S1626" s="150"/>
      <c r="T1626" s="6"/>
    </row>
    <row r="1627" spans="1:20" s="41" customFormat="1" ht="12.75" hidden="1" outlineLevel="3">
      <c r="A1627" s="63">
        <f t="shared" si="29"/>
        <v>0</v>
      </c>
      <c r="B1627" s="69"/>
      <c r="C1627" s="116" t="s">
        <v>1259</v>
      </c>
      <c r="D1627" s="69" t="s">
        <v>2273</v>
      </c>
      <c r="E1627" s="69"/>
      <c r="F1627" s="69">
        <v>5.01</v>
      </c>
      <c r="G1627" s="69"/>
      <c r="H1627" s="62">
        <f>IF(F1627="","",IF(AND(G1627="Руб.",$J$10=1),F1627/#REF!,IF(G1627="Руб.",F1627,F1627*$J$12)))</f>
        <v>5.01</v>
      </c>
      <c r="I1627" s="71" t="s">
        <v>1362</v>
      </c>
      <c r="L1627" s="6"/>
      <c r="M1627" s="152"/>
      <c r="N1627" s="151"/>
      <c r="O1627" s="150"/>
      <c r="P1627" s="6"/>
      <c r="Q1627" s="152"/>
      <c r="R1627" s="6"/>
      <c r="S1627" s="150"/>
      <c r="T1627" s="6"/>
    </row>
    <row r="1628" spans="1:20" s="41" customFormat="1" ht="12.75" hidden="1" outlineLevel="3">
      <c r="A1628" s="63">
        <f t="shared" si="29"/>
        <v>0</v>
      </c>
      <c r="B1628" s="69"/>
      <c r="C1628" s="116" t="s">
        <v>1258</v>
      </c>
      <c r="D1628" s="69" t="s">
        <v>2273</v>
      </c>
      <c r="E1628" s="69"/>
      <c r="F1628" s="69">
        <v>5.01</v>
      </c>
      <c r="G1628" s="69"/>
      <c r="H1628" s="62">
        <f>IF(F1628="","",IF(AND(G1628="Руб.",$J$10=1),F1628/#REF!,IF(G1628="Руб.",F1628,F1628*$J$12)))</f>
        <v>5.01</v>
      </c>
      <c r="I1628" s="71" t="s">
        <v>1362</v>
      </c>
      <c r="L1628" s="6"/>
      <c r="M1628" s="152"/>
      <c r="N1628" s="151"/>
      <c r="O1628" s="150"/>
      <c r="P1628" s="6"/>
      <c r="Q1628" s="152"/>
      <c r="R1628" s="6"/>
      <c r="S1628" s="150"/>
      <c r="T1628" s="6"/>
    </row>
    <row r="1629" spans="1:20" s="41" customFormat="1" ht="12.75" hidden="1" outlineLevel="3">
      <c r="A1629" s="63">
        <f t="shared" si="29"/>
        <v>0</v>
      </c>
      <c r="B1629" s="69" t="s">
        <v>2210</v>
      </c>
      <c r="C1629" s="116" t="s">
        <v>1260</v>
      </c>
      <c r="D1629" s="69" t="s">
        <v>2273</v>
      </c>
      <c r="E1629" s="69"/>
      <c r="F1629" s="69">
        <v>30</v>
      </c>
      <c r="G1629" s="69"/>
      <c r="H1629" s="62">
        <f>IF(F1629="","",IF(AND(G1629="Руб.",$J$10=1),F1629/#REF!,IF(G1629="Руб.",F1629,F1629*$J$12)))</f>
        <v>30</v>
      </c>
      <c r="I1629" s="71" t="s">
        <v>1362</v>
      </c>
      <c r="L1629" s="6"/>
      <c r="M1629" s="152"/>
      <c r="N1629" s="151"/>
      <c r="O1629" s="150"/>
      <c r="P1629" s="6"/>
      <c r="Q1629" s="152"/>
      <c r="R1629" s="6"/>
      <c r="S1629" s="150"/>
      <c r="T1629" s="6"/>
    </row>
    <row r="1630" spans="1:20" s="41" customFormat="1" ht="22.5" hidden="1" outlineLevel="3">
      <c r="A1630" s="63">
        <f t="shared" si="29"/>
        <v>0</v>
      </c>
      <c r="B1630" s="69" t="s">
        <v>2673</v>
      </c>
      <c r="C1630" s="116" t="s">
        <v>1261</v>
      </c>
      <c r="D1630" s="69" t="s">
        <v>2273</v>
      </c>
      <c r="E1630" s="69"/>
      <c r="F1630" s="69">
        <v>223</v>
      </c>
      <c r="G1630" s="69"/>
      <c r="H1630" s="62">
        <f>IF(F1630="","",IF(AND(G1630="Руб.",$J$10=1),F1630/#REF!,IF(G1630="Руб.",F1630,F1630*$J$12)))</f>
        <v>223</v>
      </c>
      <c r="I1630" s="71" t="s">
        <v>1362</v>
      </c>
      <c r="L1630" s="6"/>
      <c r="M1630" s="152"/>
      <c r="N1630" s="151"/>
      <c r="O1630" s="150"/>
      <c r="P1630" s="6"/>
      <c r="Q1630" s="152"/>
      <c r="R1630" s="6"/>
      <c r="S1630" s="150"/>
      <c r="T1630" s="6"/>
    </row>
    <row r="1631" spans="1:20" s="41" customFormat="1" ht="22.5" hidden="1" outlineLevel="3">
      <c r="A1631" s="63">
        <f t="shared" si="29"/>
        <v>0</v>
      </c>
      <c r="B1631" s="69" t="s">
        <v>2674</v>
      </c>
      <c r="C1631" s="116" t="s">
        <v>1262</v>
      </c>
      <c r="D1631" s="69" t="s">
        <v>2273</v>
      </c>
      <c r="E1631" s="69"/>
      <c r="F1631" s="69">
        <v>223</v>
      </c>
      <c r="G1631" s="69"/>
      <c r="H1631" s="62">
        <f>IF(F1631="","",IF(AND(G1631="Руб.",$J$10=1),F1631/#REF!,IF(G1631="Руб.",F1631,F1631*$J$12)))</f>
        <v>223</v>
      </c>
      <c r="I1631" s="71" t="s">
        <v>1362</v>
      </c>
      <c r="L1631" s="6"/>
      <c r="M1631" s="152"/>
      <c r="N1631" s="151"/>
      <c r="O1631" s="150"/>
      <c r="P1631" s="6"/>
      <c r="Q1631" s="152"/>
      <c r="R1631" s="6"/>
      <c r="S1631" s="150"/>
      <c r="T1631" s="6"/>
    </row>
    <row r="1632" spans="1:20" s="41" customFormat="1" ht="22.5" hidden="1" outlineLevel="3">
      <c r="A1632" s="63">
        <f t="shared" si="29"/>
        <v>0</v>
      </c>
      <c r="B1632" s="69" t="s">
        <v>2675</v>
      </c>
      <c r="C1632" s="116" t="s">
        <v>1263</v>
      </c>
      <c r="D1632" s="69" t="s">
        <v>2273</v>
      </c>
      <c r="E1632" s="69"/>
      <c r="F1632" s="69">
        <v>392</v>
      </c>
      <c r="G1632" s="69"/>
      <c r="H1632" s="62">
        <f>IF(F1632="","",IF(AND(G1632="Руб.",$J$10=1),F1632/#REF!,IF(G1632="Руб.",F1632,F1632*$J$12)))</f>
        <v>392</v>
      </c>
      <c r="I1632" s="71" t="s">
        <v>1362</v>
      </c>
      <c r="L1632" s="6"/>
      <c r="M1632" s="152"/>
      <c r="N1632" s="151"/>
      <c r="O1632" s="150"/>
      <c r="P1632" s="6"/>
      <c r="Q1632" s="152"/>
      <c r="R1632" s="6"/>
      <c r="S1632" s="150"/>
      <c r="T1632" s="6"/>
    </row>
    <row r="1633" spans="1:20" s="41" customFormat="1" ht="12.75" hidden="1" outlineLevel="3">
      <c r="A1633" s="63">
        <f t="shared" si="29"/>
        <v>0</v>
      </c>
      <c r="B1633" s="69" t="s">
        <v>2676</v>
      </c>
      <c r="C1633" s="116" t="s">
        <v>1264</v>
      </c>
      <c r="D1633" s="69" t="s">
        <v>2273</v>
      </c>
      <c r="E1633" s="69"/>
      <c r="F1633" s="69">
        <v>9</v>
      </c>
      <c r="G1633" s="69"/>
      <c r="H1633" s="62">
        <f>IF(F1633="","",IF(AND(G1633="Руб.",$J$10=1),F1633/#REF!,IF(G1633="Руб.",F1633,F1633*$J$12)))</f>
        <v>9</v>
      </c>
      <c r="I1633" s="71" t="s">
        <v>1362</v>
      </c>
      <c r="L1633" s="6"/>
      <c r="M1633" s="152"/>
      <c r="N1633" s="151"/>
      <c r="O1633" s="150"/>
      <c r="P1633" s="6"/>
      <c r="Q1633" s="152"/>
      <c r="R1633" s="6"/>
      <c r="S1633" s="150"/>
      <c r="T1633" s="6"/>
    </row>
    <row r="1634" spans="1:20" s="41" customFormat="1" ht="12.75" hidden="1" outlineLevel="3">
      <c r="A1634" s="63">
        <f t="shared" si="29"/>
        <v>0</v>
      </c>
      <c r="B1634" s="69" t="s">
        <v>2679</v>
      </c>
      <c r="C1634" s="116" t="s">
        <v>2211</v>
      </c>
      <c r="D1634" s="69" t="s">
        <v>2273</v>
      </c>
      <c r="E1634" s="69"/>
      <c r="F1634" s="69">
        <v>63</v>
      </c>
      <c r="G1634" s="69"/>
      <c r="H1634" s="62">
        <f>IF(F1634="","",IF(AND(G1634="Руб.",$J$10=1),F1634/#REF!,IF(G1634="Руб.",F1634,F1634*$J$12)))</f>
        <v>63</v>
      </c>
      <c r="I1634" s="71" t="s">
        <v>1362</v>
      </c>
      <c r="L1634" s="6"/>
      <c r="M1634" s="152"/>
      <c r="N1634" s="151"/>
      <c r="O1634" s="150"/>
      <c r="P1634" s="6"/>
      <c r="Q1634" s="152"/>
      <c r="R1634" s="6"/>
      <c r="S1634" s="150"/>
      <c r="T1634" s="6"/>
    </row>
    <row r="1635" spans="1:20" s="41" customFormat="1" ht="12.75" hidden="1" outlineLevel="3">
      <c r="A1635" s="63">
        <f t="shared" si="29"/>
        <v>0</v>
      </c>
      <c r="B1635" s="69" t="s">
        <v>2677</v>
      </c>
      <c r="C1635" s="116" t="s">
        <v>2212</v>
      </c>
      <c r="D1635" s="69" t="s">
        <v>2273</v>
      </c>
      <c r="E1635" s="69"/>
      <c r="F1635" s="69">
        <v>100</v>
      </c>
      <c r="G1635" s="69"/>
      <c r="H1635" s="62">
        <f>IF(F1635="","",IF(AND(G1635="Руб.",$J$10=1),F1635/#REF!,IF(G1635="Руб.",F1635,F1635*$J$12)))</f>
        <v>100</v>
      </c>
      <c r="I1635" s="71" t="s">
        <v>1362</v>
      </c>
      <c r="L1635" s="6"/>
      <c r="M1635" s="152"/>
      <c r="N1635" s="151"/>
      <c r="O1635" s="150"/>
      <c r="P1635" s="6"/>
      <c r="Q1635" s="152"/>
      <c r="R1635" s="6"/>
      <c r="S1635" s="150"/>
      <c r="T1635" s="6"/>
    </row>
    <row r="1636" spans="1:20" s="41" customFormat="1" ht="12.75" hidden="1" outlineLevel="3">
      <c r="A1636" s="63">
        <f t="shared" si="29"/>
        <v>0</v>
      </c>
      <c r="B1636" s="69" t="s">
        <v>2678</v>
      </c>
      <c r="C1636" s="116" t="s">
        <v>2213</v>
      </c>
      <c r="D1636" s="69" t="s">
        <v>2273</v>
      </c>
      <c r="E1636" s="69"/>
      <c r="F1636" s="69">
        <v>195</v>
      </c>
      <c r="G1636" s="69"/>
      <c r="H1636" s="62">
        <f>IF(F1636="","",IF(AND(G1636="Руб.",$J$10=1),F1636/#REF!,IF(G1636="Руб.",F1636,F1636*$J$12)))</f>
        <v>195</v>
      </c>
      <c r="I1636" s="71" t="s">
        <v>1362</v>
      </c>
      <c r="L1636" s="6"/>
      <c r="M1636" s="152"/>
      <c r="N1636" s="151"/>
      <c r="O1636" s="150"/>
      <c r="P1636" s="6"/>
      <c r="Q1636" s="152"/>
      <c r="R1636" s="6"/>
      <c r="S1636" s="150"/>
      <c r="T1636" s="6"/>
    </row>
    <row r="1637" spans="1:20" s="41" customFormat="1" ht="12.75" hidden="1" outlineLevel="3">
      <c r="A1637" s="63">
        <f t="shared" si="29"/>
        <v>0</v>
      </c>
      <c r="B1637" s="69" t="s">
        <v>2214</v>
      </c>
      <c r="C1637" s="116" t="s">
        <v>2215</v>
      </c>
      <c r="D1637" s="69" t="s">
        <v>2273</v>
      </c>
      <c r="E1637" s="69"/>
      <c r="F1637" s="69">
        <v>174</v>
      </c>
      <c r="G1637" s="69"/>
      <c r="H1637" s="62">
        <f>IF(F1637="","",IF(AND(G1637="Руб.",$J$10=1),F1637/#REF!,IF(G1637="Руб.",F1637,F1637*$J$12)))</f>
        <v>174</v>
      </c>
      <c r="I1637" s="71" t="s">
        <v>1362</v>
      </c>
      <c r="L1637" s="6"/>
      <c r="M1637" s="152"/>
      <c r="N1637" s="151"/>
      <c r="O1637" s="150"/>
      <c r="P1637" s="6"/>
      <c r="Q1637" s="152"/>
      <c r="R1637" s="6"/>
      <c r="S1637" s="150"/>
      <c r="T1637" s="6"/>
    </row>
    <row r="1638" spans="1:20" s="41" customFormat="1" ht="12.75" outlineLevel="2" collapsed="1">
      <c r="A1638" s="63">
        <f t="shared" si="29"/>
        <v>0</v>
      </c>
      <c r="B1638" s="70"/>
      <c r="C1638" s="115" t="s">
        <v>311</v>
      </c>
      <c r="D1638" s="70"/>
      <c r="E1638" s="70"/>
      <c r="F1638" s="70" t="s">
        <v>2274</v>
      </c>
      <c r="G1638" s="70"/>
      <c r="H1638" s="62" t="str">
        <f>IF(F1638="","",IF(AND(G1638="Руб.",$J$10=1),F1638/#REF!,IF(G1638="Руб.",F1638,F1638*$J$12)))</f>
        <v/>
      </c>
      <c r="I1638" s="71"/>
      <c r="L1638" s="6"/>
      <c r="M1638" s="152"/>
      <c r="N1638" s="151"/>
      <c r="O1638" s="150"/>
      <c r="P1638" s="6"/>
      <c r="Q1638" s="152"/>
      <c r="R1638" s="6"/>
      <c r="S1638" s="150"/>
      <c r="T1638" s="6"/>
    </row>
    <row r="1639" spans="1:20" s="41" customFormat="1" ht="22.5" hidden="1" outlineLevel="3">
      <c r="A1639" s="63">
        <f t="shared" si="29"/>
        <v>0</v>
      </c>
      <c r="B1639" s="69" t="s">
        <v>929</v>
      </c>
      <c r="C1639" s="116" t="s">
        <v>312</v>
      </c>
      <c r="D1639" s="69" t="s">
        <v>2273</v>
      </c>
      <c r="E1639" s="69"/>
      <c r="F1639" s="69">
        <v>72</v>
      </c>
      <c r="G1639" s="69"/>
      <c r="H1639" s="62">
        <f>IF(F1639="","",IF(AND(G1639="Руб.",$J$10=1),F1639/#REF!,IF(G1639="Руб.",F1639,F1639*$J$12)))</f>
        <v>72</v>
      </c>
      <c r="I1639" s="71" t="s">
        <v>1362</v>
      </c>
      <c r="L1639" s="6"/>
      <c r="M1639" s="152"/>
      <c r="N1639" s="151"/>
      <c r="O1639" s="150"/>
      <c r="P1639" s="6"/>
      <c r="Q1639" s="152"/>
      <c r="R1639" s="6"/>
      <c r="S1639" s="150"/>
      <c r="T1639" s="6"/>
    </row>
    <row r="1640" spans="1:20" s="41" customFormat="1" ht="22.5" hidden="1" outlineLevel="3">
      <c r="A1640" s="63">
        <f t="shared" si="29"/>
        <v>0</v>
      </c>
      <c r="B1640" s="69" t="s">
        <v>930</v>
      </c>
      <c r="C1640" s="116" t="s">
        <v>313</v>
      </c>
      <c r="D1640" s="69" t="s">
        <v>2273</v>
      </c>
      <c r="E1640" s="69"/>
      <c r="F1640" s="69">
        <v>90</v>
      </c>
      <c r="G1640" s="69"/>
      <c r="H1640" s="62">
        <f>IF(F1640="","",IF(AND(G1640="Руб.",$J$10=1),F1640/#REF!,IF(G1640="Руб.",F1640,F1640*$J$12)))</f>
        <v>90</v>
      </c>
      <c r="I1640" s="71" t="s">
        <v>1362</v>
      </c>
      <c r="L1640" s="6"/>
      <c r="M1640" s="152"/>
      <c r="N1640" s="151"/>
      <c r="O1640" s="150"/>
      <c r="P1640" s="6"/>
      <c r="Q1640" s="152"/>
      <c r="R1640" s="6"/>
      <c r="S1640" s="150"/>
      <c r="T1640" s="6"/>
    </row>
    <row r="1641" spans="1:20" s="41" customFormat="1" ht="22.5" hidden="1" outlineLevel="3">
      <c r="A1641" s="63">
        <f t="shared" si="29"/>
        <v>0</v>
      </c>
      <c r="B1641" s="69" t="s">
        <v>2216</v>
      </c>
      <c r="C1641" s="116" t="s">
        <v>2217</v>
      </c>
      <c r="D1641" s="69" t="s">
        <v>2273</v>
      </c>
      <c r="E1641" s="69"/>
      <c r="F1641" s="69">
        <v>122</v>
      </c>
      <c r="G1641" s="69"/>
      <c r="H1641" s="62">
        <f>IF(F1641="","",IF(AND(G1641="Руб.",$J$10=1),F1641/#REF!,IF(G1641="Руб.",F1641,F1641*$J$12)))</f>
        <v>122</v>
      </c>
      <c r="I1641" s="71" t="s">
        <v>1362</v>
      </c>
      <c r="L1641" s="6"/>
      <c r="M1641" s="152"/>
      <c r="N1641" s="151"/>
      <c r="O1641" s="150"/>
      <c r="P1641" s="6"/>
      <c r="Q1641" s="152"/>
      <c r="R1641" s="6"/>
      <c r="S1641" s="150"/>
      <c r="T1641" s="6"/>
    </row>
    <row r="1642" spans="1:20" s="41" customFormat="1" ht="22.5" hidden="1" outlineLevel="3">
      <c r="A1642" s="63">
        <f t="shared" si="29"/>
        <v>0</v>
      </c>
      <c r="B1642" s="69" t="s">
        <v>2218</v>
      </c>
      <c r="C1642" s="116" t="s">
        <v>2219</v>
      </c>
      <c r="D1642" s="69" t="s">
        <v>2273</v>
      </c>
      <c r="E1642" s="69"/>
      <c r="F1642" s="69">
        <v>159</v>
      </c>
      <c r="G1642" s="69"/>
      <c r="H1642" s="62">
        <f>IF(F1642="","",IF(AND(G1642="Руб.",$J$10=1),F1642/#REF!,IF(G1642="Руб.",F1642,F1642*$J$12)))</f>
        <v>159</v>
      </c>
      <c r="I1642" s="71" t="s">
        <v>1362</v>
      </c>
      <c r="L1642" s="6"/>
      <c r="M1642" s="152"/>
      <c r="N1642" s="151"/>
      <c r="O1642" s="150"/>
      <c r="P1642" s="6"/>
      <c r="Q1642" s="152"/>
      <c r="R1642" s="6"/>
      <c r="S1642" s="150"/>
      <c r="T1642" s="6"/>
    </row>
    <row r="1643" spans="1:20" s="41" customFormat="1" ht="22.5" hidden="1" outlineLevel="3">
      <c r="A1643" s="63">
        <f t="shared" si="29"/>
        <v>0</v>
      </c>
      <c r="B1643" s="69" t="s">
        <v>2220</v>
      </c>
      <c r="C1643" s="116" t="s">
        <v>2221</v>
      </c>
      <c r="D1643" s="69" t="s">
        <v>2273</v>
      </c>
      <c r="E1643" s="69"/>
      <c r="F1643" s="69">
        <v>128</v>
      </c>
      <c r="G1643" s="69"/>
      <c r="H1643" s="62">
        <f>IF(F1643="","",IF(AND(G1643="Руб.",$J$10=1),F1643/#REF!,IF(G1643="Руб.",F1643,F1643*$J$12)))</f>
        <v>128</v>
      </c>
      <c r="I1643" s="71" t="s">
        <v>1362</v>
      </c>
      <c r="L1643" s="6"/>
      <c r="M1643" s="152"/>
      <c r="N1643" s="151"/>
      <c r="O1643" s="150"/>
      <c r="P1643" s="6"/>
      <c r="Q1643" s="152"/>
      <c r="R1643" s="6"/>
      <c r="S1643" s="150"/>
      <c r="T1643" s="6"/>
    </row>
    <row r="1644" spans="1:20" s="41" customFormat="1" ht="22.5" hidden="1" outlineLevel="3">
      <c r="A1644" s="63">
        <f t="shared" si="29"/>
        <v>0</v>
      </c>
      <c r="B1644" s="69" t="s">
        <v>2222</v>
      </c>
      <c r="C1644" s="116" t="s">
        <v>2223</v>
      </c>
      <c r="D1644" s="69" t="s">
        <v>2273</v>
      </c>
      <c r="E1644" s="69"/>
      <c r="F1644" s="69">
        <v>151</v>
      </c>
      <c r="G1644" s="69"/>
      <c r="H1644" s="62">
        <f>IF(F1644="","",IF(AND(G1644="Руб.",$J$10=1),F1644/#REF!,IF(G1644="Руб.",F1644,F1644*$J$12)))</f>
        <v>151</v>
      </c>
      <c r="I1644" s="71" t="s">
        <v>1362</v>
      </c>
      <c r="L1644" s="6"/>
      <c r="M1644" s="152"/>
      <c r="N1644" s="151"/>
      <c r="O1644" s="150"/>
      <c r="P1644" s="6"/>
      <c r="Q1644" s="152"/>
      <c r="R1644" s="6"/>
      <c r="S1644" s="150"/>
      <c r="T1644" s="6"/>
    </row>
    <row r="1645" spans="1:20" s="41" customFormat="1" ht="12.75" outlineLevel="2" collapsed="1">
      <c r="A1645" s="63">
        <f t="shared" si="29"/>
        <v>0</v>
      </c>
      <c r="B1645" s="70"/>
      <c r="C1645" s="115" t="s">
        <v>314</v>
      </c>
      <c r="D1645" s="70"/>
      <c r="E1645" s="70"/>
      <c r="F1645" s="70" t="s">
        <v>2274</v>
      </c>
      <c r="G1645" s="70"/>
      <c r="H1645" s="62" t="str">
        <f>IF(F1645="","",IF(AND(G1645="Руб.",$J$10=1),F1645/#REF!,IF(G1645="Руб.",F1645,F1645*$J$12)))</f>
        <v/>
      </c>
      <c r="I1645" s="71"/>
      <c r="L1645" s="6"/>
      <c r="M1645" s="152"/>
      <c r="N1645" s="151"/>
      <c r="O1645" s="150"/>
      <c r="P1645" s="6"/>
      <c r="Q1645" s="152"/>
      <c r="R1645" s="6"/>
      <c r="S1645" s="150"/>
      <c r="T1645" s="6"/>
    </row>
    <row r="1646" spans="1:20" s="41" customFormat="1" ht="22.5" hidden="1" outlineLevel="3">
      <c r="A1646" s="63">
        <f t="shared" si="29"/>
        <v>0</v>
      </c>
      <c r="B1646" s="69" t="s">
        <v>933</v>
      </c>
      <c r="C1646" s="116" t="s">
        <v>317</v>
      </c>
      <c r="D1646" s="69" t="s">
        <v>2273</v>
      </c>
      <c r="E1646" s="69"/>
      <c r="F1646" s="69">
        <v>40</v>
      </c>
      <c r="G1646" s="69"/>
      <c r="H1646" s="62">
        <f>IF(F1646="","",IF(AND(G1646="Руб.",$J$10=1),F1646/#REF!,IF(G1646="Руб.",F1646,F1646*$J$12)))</f>
        <v>40</v>
      </c>
      <c r="I1646" s="71" t="s">
        <v>1362</v>
      </c>
      <c r="L1646" s="6"/>
      <c r="M1646" s="152"/>
      <c r="N1646" s="151"/>
      <c r="O1646" s="150"/>
      <c r="P1646" s="6"/>
      <c r="Q1646" s="152"/>
      <c r="R1646" s="6"/>
      <c r="S1646" s="150"/>
      <c r="T1646" s="6"/>
    </row>
    <row r="1647" spans="1:20" s="41" customFormat="1" ht="22.5" hidden="1" outlineLevel="3">
      <c r="A1647" s="63">
        <f t="shared" si="29"/>
        <v>0</v>
      </c>
      <c r="B1647" s="69" t="s">
        <v>934</v>
      </c>
      <c r="C1647" s="116" t="s">
        <v>318</v>
      </c>
      <c r="D1647" s="69" t="s">
        <v>2273</v>
      </c>
      <c r="E1647" s="69"/>
      <c r="F1647" s="69">
        <v>28</v>
      </c>
      <c r="G1647" s="69"/>
      <c r="H1647" s="62">
        <f>IF(F1647="","",IF(AND(G1647="Руб.",$J$10=1),F1647/#REF!,IF(G1647="Руб.",F1647,F1647*$J$12)))</f>
        <v>28</v>
      </c>
      <c r="I1647" s="71" t="s">
        <v>1362</v>
      </c>
      <c r="L1647" s="6"/>
      <c r="M1647" s="152"/>
      <c r="N1647" s="151"/>
      <c r="O1647" s="150"/>
      <c r="P1647" s="6"/>
      <c r="Q1647" s="152"/>
      <c r="R1647" s="6"/>
      <c r="S1647" s="150"/>
      <c r="T1647" s="6"/>
    </row>
    <row r="1648" spans="1:20" s="41" customFormat="1" ht="22.5" hidden="1" outlineLevel="3">
      <c r="A1648" s="63">
        <f t="shared" si="29"/>
        <v>0</v>
      </c>
      <c r="B1648" s="69" t="s">
        <v>932</v>
      </c>
      <c r="C1648" s="116" t="s">
        <v>316</v>
      </c>
      <c r="D1648" s="69" t="s">
        <v>2273</v>
      </c>
      <c r="E1648" s="69"/>
      <c r="F1648" s="69">
        <v>43</v>
      </c>
      <c r="G1648" s="69"/>
      <c r="H1648" s="62">
        <f>IF(F1648="","",IF(AND(G1648="Руб.",$J$10=1),F1648/#REF!,IF(G1648="Руб.",F1648,F1648*$J$12)))</f>
        <v>43</v>
      </c>
      <c r="I1648" s="71" t="s">
        <v>1362</v>
      </c>
      <c r="L1648" s="6"/>
      <c r="M1648" s="152"/>
      <c r="N1648" s="151"/>
      <c r="O1648" s="150"/>
      <c r="P1648" s="6"/>
      <c r="Q1648" s="152"/>
      <c r="R1648" s="6"/>
      <c r="S1648" s="150"/>
      <c r="T1648" s="6"/>
    </row>
    <row r="1649" spans="1:20" s="41" customFormat="1" ht="22.5" hidden="1" outlineLevel="3">
      <c r="A1649" s="63">
        <f t="shared" si="29"/>
        <v>0</v>
      </c>
      <c r="B1649" s="69" t="s">
        <v>931</v>
      </c>
      <c r="C1649" s="116" t="s">
        <v>315</v>
      </c>
      <c r="D1649" s="69" t="s">
        <v>2273</v>
      </c>
      <c r="E1649" s="69"/>
      <c r="F1649" s="69">
        <v>28</v>
      </c>
      <c r="G1649" s="69"/>
      <c r="H1649" s="62">
        <f>IF(F1649="","",IF(AND(G1649="Руб.",$J$10=1),F1649/#REF!,IF(G1649="Руб.",F1649,F1649*$J$12)))</f>
        <v>28</v>
      </c>
      <c r="I1649" s="71" t="s">
        <v>1362</v>
      </c>
      <c r="L1649" s="6"/>
      <c r="M1649" s="152"/>
      <c r="N1649" s="151"/>
      <c r="O1649" s="150"/>
      <c r="P1649" s="6"/>
      <c r="Q1649" s="152"/>
      <c r="R1649" s="6"/>
      <c r="S1649" s="150"/>
      <c r="T1649" s="6"/>
    </row>
    <row r="1650" spans="1:20" s="41" customFormat="1" ht="12.75" outlineLevel="2" collapsed="1">
      <c r="A1650" s="63">
        <f t="shared" si="29"/>
        <v>0</v>
      </c>
      <c r="B1650" s="70"/>
      <c r="C1650" s="115" t="s">
        <v>319</v>
      </c>
      <c r="D1650" s="70"/>
      <c r="E1650" s="70"/>
      <c r="F1650" s="70" t="s">
        <v>2274</v>
      </c>
      <c r="G1650" s="70"/>
      <c r="H1650" s="62" t="str">
        <f>IF(F1650="","",IF(AND(G1650="Руб.",$J$10=1),F1650/#REF!,IF(G1650="Руб.",F1650,F1650*$J$12)))</f>
        <v/>
      </c>
      <c r="I1650" s="71"/>
      <c r="L1650" s="6"/>
      <c r="M1650" s="152"/>
      <c r="N1650" s="151"/>
      <c r="O1650" s="150"/>
      <c r="P1650" s="6"/>
      <c r="Q1650" s="152"/>
      <c r="R1650" s="6"/>
      <c r="S1650" s="150"/>
      <c r="T1650" s="6"/>
    </row>
    <row r="1651" spans="1:20" s="41" customFormat="1" ht="22.5" hidden="1" outlineLevel="3">
      <c r="A1651" s="63">
        <f t="shared" si="29"/>
        <v>0</v>
      </c>
      <c r="B1651" s="69" t="s">
        <v>935</v>
      </c>
      <c r="C1651" s="116" t="s">
        <v>320</v>
      </c>
      <c r="D1651" s="69" t="s">
        <v>2273</v>
      </c>
      <c r="E1651" s="69"/>
      <c r="F1651" s="69">
        <v>75</v>
      </c>
      <c r="G1651" s="69"/>
      <c r="H1651" s="62">
        <f>IF(F1651="","",IF(AND(G1651="Руб.",$J$10=1),F1651/#REF!,IF(G1651="Руб.",F1651,F1651*$J$12)))</f>
        <v>75</v>
      </c>
      <c r="I1651" s="71" t="s">
        <v>1362</v>
      </c>
      <c r="L1651" s="6"/>
      <c r="M1651" s="152"/>
      <c r="N1651" s="151"/>
      <c r="O1651" s="150"/>
      <c r="P1651" s="6"/>
      <c r="Q1651" s="152"/>
      <c r="R1651" s="6"/>
      <c r="S1651" s="150"/>
      <c r="T1651" s="6"/>
    </row>
    <row r="1652" spans="1:20" s="41" customFormat="1" ht="22.5" hidden="1" outlineLevel="3">
      <c r="A1652" s="63">
        <f t="shared" si="29"/>
        <v>0</v>
      </c>
      <c r="B1652" s="69" t="s">
        <v>2648</v>
      </c>
      <c r="C1652" s="116" t="s">
        <v>322</v>
      </c>
      <c r="D1652" s="69" t="s">
        <v>2273</v>
      </c>
      <c r="E1652" s="69"/>
      <c r="F1652" s="69">
        <v>49</v>
      </c>
      <c r="G1652" s="69"/>
      <c r="H1652" s="62">
        <f>IF(F1652="","",IF(AND(G1652="Руб.",$J$10=1),F1652/#REF!,IF(G1652="Руб.",F1652,F1652*$J$12)))</f>
        <v>49</v>
      </c>
      <c r="I1652" s="71" t="s">
        <v>1362</v>
      </c>
      <c r="L1652" s="6"/>
      <c r="M1652" s="152"/>
      <c r="N1652" s="151"/>
      <c r="O1652" s="150"/>
      <c r="P1652" s="6"/>
      <c r="Q1652" s="152"/>
      <c r="R1652" s="6"/>
      <c r="S1652" s="150"/>
      <c r="T1652" s="6"/>
    </row>
    <row r="1653" spans="1:20" s="41" customFormat="1" ht="22.5" hidden="1" outlineLevel="3">
      <c r="A1653" s="63">
        <f t="shared" si="29"/>
        <v>0</v>
      </c>
      <c r="B1653" s="69" t="s">
        <v>936</v>
      </c>
      <c r="C1653" s="116" t="s">
        <v>321</v>
      </c>
      <c r="D1653" s="69" t="s">
        <v>2273</v>
      </c>
      <c r="E1653" s="69"/>
      <c r="F1653" s="69">
        <v>52</v>
      </c>
      <c r="G1653" s="69"/>
      <c r="H1653" s="62">
        <f>IF(F1653="","",IF(AND(G1653="Руб.",$J$10=1),F1653/#REF!,IF(G1653="Руб.",F1653,F1653*$J$12)))</f>
        <v>52</v>
      </c>
      <c r="I1653" s="71" t="s">
        <v>1362</v>
      </c>
      <c r="L1653" s="6"/>
      <c r="M1653" s="152"/>
      <c r="N1653" s="151"/>
      <c r="O1653" s="150"/>
      <c r="P1653" s="6"/>
      <c r="Q1653" s="152"/>
      <c r="R1653" s="6"/>
      <c r="S1653" s="150"/>
      <c r="T1653" s="6"/>
    </row>
    <row r="1654" spans="1:20" s="41" customFormat="1" ht="22.5" hidden="1" outlineLevel="3">
      <c r="A1654" s="63">
        <f t="shared" si="29"/>
        <v>0</v>
      </c>
      <c r="B1654" s="69" t="s">
        <v>2224</v>
      </c>
      <c r="C1654" s="116" t="s">
        <v>2225</v>
      </c>
      <c r="D1654" s="69" t="s">
        <v>2273</v>
      </c>
      <c r="E1654" s="69"/>
      <c r="F1654" s="69">
        <v>100</v>
      </c>
      <c r="G1654" s="69"/>
      <c r="H1654" s="62">
        <f>IF(F1654="","",IF(AND(G1654="Руб.",$J$10=1),F1654/#REF!,IF(G1654="Руб.",F1654,F1654*$J$12)))</f>
        <v>100</v>
      </c>
      <c r="I1654" s="71" t="s">
        <v>1362</v>
      </c>
      <c r="L1654" s="6"/>
      <c r="M1654" s="152"/>
      <c r="N1654" s="151"/>
      <c r="O1654" s="150"/>
      <c r="P1654" s="6"/>
      <c r="Q1654" s="152"/>
      <c r="R1654" s="6"/>
      <c r="S1654" s="150"/>
      <c r="T1654" s="6"/>
    </row>
    <row r="1655" spans="1:20" s="41" customFormat="1" ht="22.5" hidden="1" outlineLevel="3">
      <c r="A1655" s="63">
        <f t="shared" si="29"/>
        <v>0</v>
      </c>
      <c r="B1655" s="69" t="s">
        <v>2226</v>
      </c>
      <c r="C1655" s="116" t="s">
        <v>582</v>
      </c>
      <c r="D1655" s="69" t="s">
        <v>2273</v>
      </c>
      <c r="E1655" s="69"/>
      <c r="F1655" s="69">
        <v>116</v>
      </c>
      <c r="G1655" s="69"/>
      <c r="H1655" s="62">
        <f>IF(F1655="","",IF(AND(G1655="Руб.",$J$10=1),F1655/#REF!,IF(G1655="Руб.",F1655,F1655*$J$12)))</f>
        <v>116</v>
      </c>
      <c r="I1655" s="71" t="s">
        <v>1362</v>
      </c>
      <c r="L1655" s="6"/>
      <c r="M1655" s="152"/>
      <c r="N1655" s="151"/>
      <c r="O1655" s="150"/>
      <c r="P1655" s="6"/>
      <c r="Q1655" s="152"/>
      <c r="R1655" s="6"/>
      <c r="S1655" s="150"/>
      <c r="T1655" s="6"/>
    </row>
    <row r="1656" spans="1:20" s="41" customFormat="1" ht="22.5" hidden="1" outlineLevel="3">
      <c r="A1656" s="63">
        <f t="shared" si="29"/>
        <v>0</v>
      </c>
      <c r="B1656" s="69" t="s">
        <v>2649</v>
      </c>
      <c r="C1656" s="116" t="s">
        <v>323</v>
      </c>
      <c r="D1656" s="69" t="s">
        <v>2273</v>
      </c>
      <c r="E1656" s="69"/>
      <c r="F1656" s="69">
        <v>65</v>
      </c>
      <c r="G1656" s="69"/>
      <c r="H1656" s="62">
        <f>IF(F1656="","",IF(AND(G1656="Руб.",$J$10=1),F1656/#REF!,IF(G1656="Руб.",F1656,F1656*$J$12)))</f>
        <v>65</v>
      </c>
      <c r="I1656" s="71" t="s">
        <v>1362</v>
      </c>
      <c r="L1656" s="6"/>
      <c r="M1656" s="152"/>
      <c r="N1656" s="151"/>
      <c r="O1656" s="150"/>
      <c r="P1656" s="6"/>
      <c r="Q1656" s="152"/>
      <c r="R1656" s="6"/>
      <c r="S1656" s="150"/>
      <c r="T1656" s="6"/>
    </row>
    <row r="1657" spans="1:20" s="41" customFormat="1" ht="22.5" hidden="1" outlineLevel="3">
      <c r="A1657" s="63">
        <f t="shared" si="29"/>
        <v>0</v>
      </c>
      <c r="B1657" s="69" t="s">
        <v>2650</v>
      </c>
      <c r="C1657" s="116" t="s">
        <v>324</v>
      </c>
      <c r="D1657" s="69" t="s">
        <v>2273</v>
      </c>
      <c r="E1657" s="69"/>
      <c r="F1657" s="69">
        <v>118</v>
      </c>
      <c r="G1657" s="69"/>
      <c r="H1657" s="62">
        <f>IF(F1657="","",IF(AND(G1657="Руб.",$J$10=1),F1657/#REF!,IF(G1657="Руб.",F1657,F1657*$J$12)))</f>
        <v>118</v>
      </c>
      <c r="I1657" s="71" t="s">
        <v>1362</v>
      </c>
      <c r="L1657" s="6"/>
      <c r="M1657" s="152"/>
      <c r="N1657" s="151"/>
      <c r="O1657" s="150"/>
      <c r="P1657" s="6"/>
      <c r="Q1657" s="152"/>
      <c r="R1657" s="6"/>
      <c r="S1657" s="150"/>
      <c r="T1657" s="6"/>
    </row>
    <row r="1658" spans="1:20" s="41" customFormat="1" ht="12.75" outlineLevel="2" collapsed="1">
      <c r="A1658" s="63">
        <f t="shared" si="29"/>
        <v>0</v>
      </c>
      <c r="B1658" s="70"/>
      <c r="C1658" s="115" t="s">
        <v>325</v>
      </c>
      <c r="D1658" s="70"/>
      <c r="E1658" s="70"/>
      <c r="F1658" s="70" t="s">
        <v>2274</v>
      </c>
      <c r="G1658" s="70"/>
      <c r="H1658" s="62" t="str">
        <f>IF(F1658="","",IF(AND(G1658="Руб.",$J$10=1),F1658/#REF!,IF(G1658="Руб.",F1658,F1658*$J$12)))</f>
        <v/>
      </c>
      <c r="I1658" s="71"/>
      <c r="L1658" s="6"/>
      <c r="M1658" s="152"/>
      <c r="N1658" s="151"/>
      <c r="O1658" s="150"/>
      <c r="P1658" s="6"/>
      <c r="Q1658" s="152"/>
      <c r="R1658" s="6"/>
      <c r="S1658" s="150"/>
      <c r="T1658" s="6"/>
    </row>
    <row r="1659" spans="1:20" s="41" customFormat="1" ht="22.5" hidden="1" outlineLevel="3">
      <c r="A1659" s="63">
        <f t="shared" si="29"/>
        <v>0</v>
      </c>
      <c r="B1659" s="69" t="s">
        <v>2651</v>
      </c>
      <c r="C1659" s="116" t="s">
        <v>326</v>
      </c>
      <c r="D1659" s="69" t="s">
        <v>2273</v>
      </c>
      <c r="E1659" s="69"/>
      <c r="F1659" s="69">
        <v>90</v>
      </c>
      <c r="G1659" s="69"/>
      <c r="H1659" s="62">
        <f>IF(F1659="","",IF(AND(G1659="Руб.",$J$10=1),F1659/#REF!,IF(G1659="Руб.",F1659,F1659*$J$12)))</f>
        <v>90</v>
      </c>
      <c r="I1659" s="71" t="s">
        <v>1362</v>
      </c>
      <c r="L1659" s="6"/>
      <c r="M1659" s="152"/>
      <c r="N1659" s="151"/>
      <c r="O1659" s="150"/>
      <c r="P1659" s="6"/>
      <c r="Q1659" s="152"/>
      <c r="R1659" s="6"/>
      <c r="S1659" s="150"/>
      <c r="T1659" s="6"/>
    </row>
    <row r="1660" spans="1:20" s="41" customFormat="1" ht="22.5" hidden="1" outlineLevel="3">
      <c r="A1660" s="63">
        <f t="shared" si="29"/>
        <v>0</v>
      </c>
      <c r="B1660" s="69" t="s">
        <v>2658</v>
      </c>
      <c r="C1660" s="116" t="s">
        <v>333</v>
      </c>
      <c r="D1660" s="69" t="s">
        <v>2273</v>
      </c>
      <c r="E1660" s="69"/>
      <c r="F1660" s="69">
        <v>154</v>
      </c>
      <c r="G1660" s="69"/>
      <c r="H1660" s="62">
        <f>IF(F1660="","",IF(AND(G1660="Руб.",$J$10=1),F1660/#REF!,IF(G1660="Руб.",F1660,F1660*$J$12)))</f>
        <v>154</v>
      </c>
      <c r="I1660" s="71" t="s">
        <v>1362</v>
      </c>
      <c r="L1660" s="6"/>
      <c r="M1660" s="152"/>
      <c r="N1660" s="151"/>
      <c r="O1660" s="150"/>
      <c r="P1660" s="6"/>
      <c r="Q1660" s="152"/>
      <c r="R1660" s="6"/>
      <c r="S1660" s="150"/>
      <c r="T1660" s="6"/>
    </row>
    <row r="1661" spans="1:20" s="41" customFormat="1" ht="22.5" hidden="1" outlineLevel="3">
      <c r="A1661" s="63">
        <f t="shared" si="29"/>
        <v>0</v>
      </c>
      <c r="B1661" s="69" t="s">
        <v>2656</v>
      </c>
      <c r="C1661" s="116" t="s">
        <v>331</v>
      </c>
      <c r="D1661" s="69" t="s">
        <v>2273</v>
      </c>
      <c r="E1661" s="69"/>
      <c r="F1661" s="69">
        <v>114</v>
      </c>
      <c r="G1661" s="69"/>
      <c r="H1661" s="62">
        <f>IF(F1661="","",IF(AND(G1661="Руб.",$J$10=1),F1661/#REF!,IF(G1661="Руб.",F1661,F1661*$J$12)))</f>
        <v>114</v>
      </c>
      <c r="I1661" s="71" t="s">
        <v>1362</v>
      </c>
      <c r="L1661" s="6"/>
      <c r="M1661" s="152"/>
      <c r="N1661" s="151"/>
      <c r="O1661" s="150"/>
      <c r="P1661" s="6"/>
      <c r="Q1661" s="152"/>
      <c r="R1661" s="6"/>
      <c r="S1661" s="150"/>
      <c r="T1661" s="6"/>
    </row>
    <row r="1662" spans="1:20" s="41" customFormat="1" ht="22.5" hidden="1" outlineLevel="3">
      <c r="A1662" s="63">
        <f t="shared" si="29"/>
        <v>0</v>
      </c>
      <c r="B1662" s="69" t="s">
        <v>2657</v>
      </c>
      <c r="C1662" s="116" t="s">
        <v>332</v>
      </c>
      <c r="D1662" s="69" t="s">
        <v>2273</v>
      </c>
      <c r="E1662" s="69"/>
      <c r="F1662" s="69">
        <v>195</v>
      </c>
      <c r="G1662" s="69"/>
      <c r="H1662" s="62">
        <f>IF(F1662="","",IF(AND(G1662="Руб.",$J$10=1),F1662/#REF!,IF(G1662="Руб.",F1662,F1662*$J$12)))</f>
        <v>195</v>
      </c>
      <c r="I1662" s="71" t="s">
        <v>1362</v>
      </c>
      <c r="L1662" s="6"/>
      <c r="M1662" s="152"/>
      <c r="N1662" s="151"/>
      <c r="O1662" s="150"/>
      <c r="P1662" s="6"/>
      <c r="Q1662" s="152"/>
      <c r="R1662" s="6"/>
      <c r="S1662" s="150"/>
      <c r="T1662" s="6"/>
    </row>
    <row r="1663" spans="1:20" s="41" customFormat="1" ht="22.5" hidden="1" outlineLevel="3">
      <c r="A1663" s="63">
        <f t="shared" si="29"/>
        <v>0</v>
      </c>
      <c r="B1663" s="69" t="s">
        <v>2659</v>
      </c>
      <c r="C1663" s="116" t="s">
        <v>334</v>
      </c>
      <c r="D1663" s="69" t="s">
        <v>2273</v>
      </c>
      <c r="E1663" s="69"/>
      <c r="F1663" s="69">
        <v>130</v>
      </c>
      <c r="G1663" s="69"/>
      <c r="H1663" s="62">
        <f>IF(F1663="","",IF(AND(G1663="Руб.",$J$10=1),F1663/#REF!,IF(G1663="Руб.",F1663,F1663*$J$12)))</f>
        <v>130</v>
      </c>
      <c r="I1663" s="71" t="s">
        <v>1362</v>
      </c>
      <c r="L1663" s="6"/>
      <c r="M1663" s="152"/>
      <c r="N1663" s="151"/>
      <c r="O1663" s="150"/>
      <c r="P1663" s="6"/>
      <c r="Q1663" s="152"/>
      <c r="R1663" s="6"/>
      <c r="S1663" s="150"/>
      <c r="T1663" s="6"/>
    </row>
    <row r="1664" spans="1:20" s="41" customFormat="1" ht="22.5" hidden="1" outlineLevel="3">
      <c r="A1664" s="63">
        <f t="shared" si="29"/>
        <v>0</v>
      </c>
      <c r="B1664" s="69" t="s">
        <v>2667</v>
      </c>
      <c r="C1664" s="116" t="s">
        <v>941</v>
      </c>
      <c r="D1664" s="69" t="s">
        <v>2273</v>
      </c>
      <c r="E1664" s="69"/>
      <c r="F1664" s="69">
        <v>146</v>
      </c>
      <c r="G1664" s="69"/>
      <c r="H1664" s="62">
        <f>IF(F1664="","",IF(AND(G1664="Руб.",$J$10=1),F1664/#REF!,IF(G1664="Руб.",F1664,F1664*$J$12)))</f>
        <v>146</v>
      </c>
      <c r="I1664" s="71" t="s">
        <v>1362</v>
      </c>
      <c r="L1664" s="6"/>
      <c r="M1664" s="152"/>
      <c r="N1664" s="151"/>
      <c r="O1664" s="150"/>
      <c r="P1664" s="6"/>
      <c r="Q1664" s="152"/>
      <c r="R1664" s="6"/>
      <c r="S1664" s="150"/>
      <c r="T1664" s="6"/>
    </row>
    <row r="1665" spans="1:20" s="41" customFormat="1" ht="22.5" hidden="1" outlineLevel="3">
      <c r="A1665" s="63">
        <f t="shared" si="29"/>
        <v>0</v>
      </c>
      <c r="B1665" s="69" t="s">
        <v>2662</v>
      </c>
      <c r="C1665" s="116" t="s">
        <v>602</v>
      </c>
      <c r="D1665" s="69" t="s">
        <v>2273</v>
      </c>
      <c r="E1665" s="69"/>
      <c r="F1665" s="69">
        <v>38</v>
      </c>
      <c r="G1665" s="69"/>
      <c r="H1665" s="62">
        <f>IF(F1665="","",IF(AND(G1665="Руб.",$J$10=1),F1665/#REF!,IF(G1665="Руб.",F1665,F1665*$J$12)))</f>
        <v>38</v>
      </c>
      <c r="I1665" s="71" t="s">
        <v>1362</v>
      </c>
      <c r="L1665" s="6"/>
      <c r="M1665" s="152"/>
      <c r="N1665" s="151"/>
      <c r="O1665" s="150"/>
      <c r="P1665" s="6"/>
      <c r="Q1665" s="152"/>
      <c r="R1665" s="6"/>
      <c r="S1665" s="150"/>
      <c r="T1665" s="6"/>
    </row>
    <row r="1666" spans="1:20" s="41" customFormat="1" ht="22.5" hidden="1" outlineLevel="3">
      <c r="A1666" s="63">
        <f t="shared" si="29"/>
        <v>0</v>
      </c>
      <c r="B1666" s="69" t="s">
        <v>2663</v>
      </c>
      <c r="C1666" s="116" t="s">
        <v>937</v>
      </c>
      <c r="D1666" s="69" t="s">
        <v>2273</v>
      </c>
      <c r="E1666" s="69"/>
      <c r="F1666" s="69">
        <v>52</v>
      </c>
      <c r="G1666" s="69"/>
      <c r="H1666" s="62">
        <f>IF(F1666="","",IF(AND(G1666="Руб.",$J$10=1),F1666/#REF!,IF(G1666="Руб.",F1666,F1666*$J$12)))</f>
        <v>52</v>
      </c>
      <c r="I1666" s="71" t="s">
        <v>1362</v>
      </c>
      <c r="L1666" s="6"/>
      <c r="M1666" s="152"/>
      <c r="N1666" s="151"/>
      <c r="O1666" s="150"/>
      <c r="P1666" s="6"/>
      <c r="Q1666" s="152"/>
      <c r="R1666" s="6"/>
      <c r="S1666" s="150"/>
      <c r="T1666" s="6"/>
    </row>
    <row r="1667" spans="1:20" s="41" customFormat="1" ht="22.5" hidden="1" outlineLevel="3">
      <c r="A1667" s="63">
        <f t="shared" si="29"/>
        <v>0</v>
      </c>
      <c r="B1667" s="69" t="s">
        <v>2668</v>
      </c>
      <c r="C1667" s="116" t="s">
        <v>942</v>
      </c>
      <c r="D1667" s="69" t="s">
        <v>2273</v>
      </c>
      <c r="E1667" s="69"/>
      <c r="F1667" s="69">
        <v>118</v>
      </c>
      <c r="G1667" s="69"/>
      <c r="H1667" s="62">
        <f>IF(F1667="","",IF(AND(G1667="Руб.",$J$10=1),F1667/#REF!,IF(G1667="Руб.",F1667,F1667*$J$12)))</f>
        <v>118</v>
      </c>
      <c r="I1667" s="71" t="s">
        <v>1362</v>
      </c>
      <c r="L1667" s="6"/>
      <c r="M1667" s="152"/>
      <c r="N1667" s="151"/>
      <c r="O1667" s="150"/>
      <c r="P1667" s="6"/>
      <c r="Q1667" s="152"/>
      <c r="R1667" s="6"/>
      <c r="S1667" s="150"/>
      <c r="T1667" s="6"/>
    </row>
    <row r="1668" spans="1:20" s="41" customFormat="1" ht="22.5" hidden="1" outlineLevel="3">
      <c r="A1668" s="63">
        <f t="shared" si="29"/>
        <v>0</v>
      </c>
      <c r="B1668" s="69" t="s">
        <v>2669</v>
      </c>
      <c r="C1668" s="116" t="s">
        <v>943</v>
      </c>
      <c r="D1668" s="69" t="s">
        <v>2273</v>
      </c>
      <c r="E1668" s="69"/>
      <c r="F1668" s="69">
        <v>130</v>
      </c>
      <c r="G1668" s="69"/>
      <c r="H1668" s="62">
        <f>IF(F1668="","",IF(AND(G1668="Руб.",$J$10=1),F1668/#REF!,IF(G1668="Руб.",F1668,F1668*$J$12)))</f>
        <v>130</v>
      </c>
      <c r="I1668" s="71" t="s">
        <v>1362</v>
      </c>
      <c r="L1668" s="6"/>
      <c r="M1668" s="152"/>
      <c r="N1668" s="151"/>
      <c r="O1668" s="150"/>
      <c r="P1668" s="6"/>
      <c r="Q1668" s="152"/>
      <c r="R1668" s="6"/>
      <c r="S1668" s="150"/>
      <c r="T1668" s="6"/>
    </row>
    <row r="1669" spans="1:20" s="41" customFormat="1" ht="22.5" hidden="1" outlineLevel="3">
      <c r="A1669" s="63">
        <f t="shared" si="29"/>
        <v>0</v>
      </c>
      <c r="B1669" s="69" t="s">
        <v>2653</v>
      </c>
      <c r="C1669" s="116" t="s">
        <v>328</v>
      </c>
      <c r="D1669" s="69" t="s">
        <v>2273</v>
      </c>
      <c r="E1669" s="69"/>
      <c r="F1669" s="69">
        <v>48</v>
      </c>
      <c r="G1669" s="69"/>
      <c r="H1669" s="62">
        <f>IF(F1669="","",IF(AND(G1669="Руб.",$J$10=1),F1669/#REF!,IF(G1669="Руб.",F1669,F1669*$J$12)))</f>
        <v>48</v>
      </c>
      <c r="I1669" s="71" t="s">
        <v>1362</v>
      </c>
      <c r="L1669" s="6"/>
      <c r="M1669" s="152"/>
      <c r="N1669" s="151"/>
      <c r="O1669" s="150"/>
      <c r="P1669" s="6"/>
      <c r="Q1669" s="152"/>
      <c r="R1669" s="6"/>
      <c r="S1669" s="150"/>
      <c r="T1669" s="6"/>
    </row>
    <row r="1670" spans="1:20" s="41" customFormat="1" ht="22.5" hidden="1" outlineLevel="3">
      <c r="A1670" s="63">
        <f t="shared" si="29"/>
        <v>0</v>
      </c>
      <c r="B1670" s="69" t="s">
        <v>2652</v>
      </c>
      <c r="C1670" s="116" t="s">
        <v>327</v>
      </c>
      <c r="D1670" s="69" t="s">
        <v>2273</v>
      </c>
      <c r="E1670" s="69"/>
      <c r="F1670" s="69">
        <v>69</v>
      </c>
      <c r="G1670" s="69"/>
      <c r="H1670" s="62">
        <f>IF(F1670="","",IF(AND(G1670="Руб.",$J$10=1),F1670/#REF!,IF(G1670="Руб.",F1670,F1670*$J$12)))</f>
        <v>69</v>
      </c>
      <c r="I1670" s="71" t="s">
        <v>1362</v>
      </c>
      <c r="L1670" s="6"/>
      <c r="M1670" s="152"/>
      <c r="N1670" s="151"/>
      <c r="O1670" s="150"/>
      <c r="P1670" s="6"/>
      <c r="Q1670" s="152"/>
      <c r="R1670" s="6"/>
      <c r="S1670" s="150"/>
      <c r="T1670" s="6"/>
    </row>
    <row r="1671" spans="1:20" s="41" customFormat="1" ht="22.5" hidden="1" outlineLevel="3">
      <c r="A1671" s="63">
        <f t="shared" si="29"/>
        <v>0</v>
      </c>
      <c r="B1671" s="69" t="s">
        <v>2661</v>
      </c>
      <c r="C1671" s="116" t="s">
        <v>601</v>
      </c>
      <c r="D1671" s="69" t="s">
        <v>2273</v>
      </c>
      <c r="E1671" s="69"/>
      <c r="F1671" s="69">
        <v>52</v>
      </c>
      <c r="G1671" s="69"/>
      <c r="H1671" s="62">
        <f>IF(F1671="","",IF(AND(G1671="Руб.",$J$10=1),F1671/#REF!,IF(G1671="Руб.",F1671,F1671*$J$12)))</f>
        <v>52</v>
      </c>
      <c r="I1671" s="71" t="s">
        <v>1362</v>
      </c>
      <c r="L1671" s="6"/>
      <c r="M1671" s="152"/>
      <c r="N1671" s="151"/>
      <c r="O1671" s="150"/>
      <c r="P1671" s="6"/>
      <c r="Q1671" s="152"/>
      <c r="R1671" s="6"/>
      <c r="S1671" s="150"/>
      <c r="T1671" s="6"/>
    </row>
    <row r="1672" spans="1:20" s="41" customFormat="1" ht="22.5" hidden="1" outlineLevel="3">
      <c r="A1672" s="63">
        <f t="shared" si="29"/>
        <v>0</v>
      </c>
      <c r="B1672" s="69" t="s">
        <v>2660</v>
      </c>
      <c r="C1672" s="116" t="s">
        <v>600</v>
      </c>
      <c r="D1672" s="69" t="s">
        <v>2273</v>
      </c>
      <c r="E1672" s="69"/>
      <c r="F1672" s="69">
        <v>38</v>
      </c>
      <c r="G1672" s="69"/>
      <c r="H1672" s="62">
        <f>IF(F1672="","",IF(AND(G1672="Руб.",$J$10=1),F1672/#REF!,IF(G1672="Руб.",F1672,F1672*$J$12)))</f>
        <v>38</v>
      </c>
      <c r="I1672" s="71" t="s">
        <v>1362</v>
      </c>
      <c r="L1672" s="6"/>
      <c r="M1672" s="152"/>
      <c r="N1672" s="151"/>
      <c r="O1672" s="150"/>
      <c r="P1672" s="6"/>
      <c r="Q1672" s="152"/>
      <c r="R1672" s="6"/>
      <c r="S1672" s="150"/>
      <c r="T1672" s="6"/>
    </row>
    <row r="1673" spans="1:20" s="41" customFormat="1" ht="22.5" hidden="1" outlineLevel="3">
      <c r="A1673" s="63">
        <f t="shared" si="29"/>
        <v>0</v>
      </c>
      <c r="B1673" s="69" t="s">
        <v>2654</v>
      </c>
      <c r="C1673" s="116" t="s">
        <v>329</v>
      </c>
      <c r="D1673" s="69" t="s">
        <v>2273</v>
      </c>
      <c r="E1673" s="69"/>
      <c r="F1673" s="69">
        <v>252</v>
      </c>
      <c r="G1673" s="69"/>
      <c r="H1673" s="62">
        <f>IF(F1673="","",IF(AND(G1673="Руб.",$J$10=1),F1673/#REF!,IF(G1673="Руб.",F1673,F1673*$J$12)))</f>
        <v>252</v>
      </c>
      <c r="I1673" s="71" t="s">
        <v>1362</v>
      </c>
      <c r="L1673" s="6"/>
      <c r="M1673" s="152"/>
      <c r="N1673" s="151"/>
      <c r="O1673" s="150"/>
      <c r="P1673" s="6"/>
      <c r="Q1673" s="152"/>
      <c r="R1673" s="6"/>
      <c r="S1673" s="150"/>
      <c r="T1673" s="6"/>
    </row>
    <row r="1674" spans="1:20" s="41" customFormat="1" ht="22.5" hidden="1" outlineLevel="3">
      <c r="A1674" s="63">
        <f t="shared" si="29"/>
        <v>0</v>
      </c>
      <c r="B1674" s="69" t="s">
        <v>2655</v>
      </c>
      <c r="C1674" s="116" t="s">
        <v>330</v>
      </c>
      <c r="D1674" s="69" t="s">
        <v>2273</v>
      </c>
      <c r="E1674" s="69"/>
      <c r="F1674" s="69">
        <v>458</v>
      </c>
      <c r="G1674" s="69"/>
      <c r="H1674" s="62">
        <f>IF(F1674="","",IF(AND(G1674="Руб.",$J$10=1),F1674/#REF!,IF(G1674="Руб.",F1674,F1674*$J$12)))</f>
        <v>458</v>
      </c>
      <c r="I1674" s="71" t="s">
        <v>1362</v>
      </c>
      <c r="L1674" s="6"/>
      <c r="M1674" s="152"/>
      <c r="N1674" s="151"/>
      <c r="O1674" s="150"/>
      <c r="P1674" s="6"/>
      <c r="Q1674" s="152"/>
      <c r="R1674" s="6"/>
      <c r="S1674" s="150"/>
      <c r="T1674" s="6"/>
    </row>
    <row r="1675" spans="1:20" s="41" customFormat="1" ht="12.75" hidden="1" outlineLevel="3">
      <c r="A1675" s="63">
        <f t="shared" si="29"/>
        <v>0</v>
      </c>
      <c r="B1675" s="69"/>
      <c r="C1675" s="116" t="s">
        <v>1253</v>
      </c>
      <c r="D1675" s="69" t="s">
        <v>2273</v>
      </c>
      <c r="E1675" s="69"/>
      <c r="F1675" s="69">
        <v>19.04</v>
      </c>
      <c r="G1675" s="69"/>
      <c r="H1675" s="62">
        <f>IF(F1675="","",IF(AND(G1675="Руб.",$J$10=1),F1675/#REF!,IF(G1675="Руб.",F1675,F1675*$J$12)))</f>
        <v>19.04</v>
      </c>
      <c r="I1675" s="71" t="s">
        <v>1362</v>
      </c>
      <c r="L1675" s="6"/>
      <c r="M1675" s="152"/>
      <c r="N1675" s="151"/>
      <c r="O1675" s="150"/>
      <c r="P1675" s="6"/>
      <c r="Q1675" s="152"/>
      <c r="R1675" s="6"/>
      <c r="S1675" s="150"/>
      <c r="T1675" s="6"/>
    </row>
    <row r="1676" spans="1:20" s="41" customFormat="1" ht="22.5" hidden="1" outlineLevel="3">
      <c r="A1676" s="63">
        <f t="shared" si="29"/>
        <v>0</v>
      </c>
      <c r="B1676" s="69" t="s">
        <v>2670</v>
      </c>
      <c r="C1676" s="116" t="s">
        <v>1254</v>
      </c>
      <c r="D1676" s="69" t="s">
        <v>2273</v>
      </c>
      <c r="E1676" s="69"/>
      <c r="F1676" s="69">
        <v>57</v>
      </c>
      <c r="G1676" s="69"/>
      <c r="H1676" s="62">
        <f>IF(F1676="","",IF(AND(G1676="Руб.",$J$10=1),F1676/#REF!,IF(G1676="Руб.",F1676,F1676*$J$12)))</f>
        <v>57</v>
      </c>
      <c r="I1676" s="71" t="s">
        <v>1362</v>
      </c>
      <c r="L1676" s="6"/>
      <c r="M1676" s="152"/>
      <c r="N1676" s="151"/>
      <c r="O1676" s="150"/>
      <c r="P1676" s="6"/>
      <c r="Q1676" s="152"/>
      <c r="R1676" s="6"/>
      <c r="S1676" s="150"/>
      <c r="T1676" s="6"/>
    </row>
    <row r="1677" spans="1:20" s="41" customFormat="1" ht="22.5" hidden="1" outlineLevel="3">
      <c r="A1677" s="63">
        <f t="shared" si="29"/>
        <v>0</v>
      </c>
      <c r="B1677" s="69" t="s">
        <v>2671</v>
      </c>
      <c r="C1677" s="116" t="s">
        <v>1255</v>
      </c>
      <c r="D1677" s="69" t="s">
        <v>2273</v>
      </c>
      <c r="E1677" s="69"/>
      <c r="F1677" s="69">
        <v>86</v>
      </c>
      <c r="G1677" s="69"/>
      <c r="H1677" s="62">
        <f>IF(F1677="","",IF(AND(G1677="Руб.",$J$10=1),F1677/#REF!,IF(G1677="Руб.",F1677,F1677*$J$12)))</f>
        <v>86</v>
      </c>
      <c r="I1677" s="71" t="s">
        <v>1362</v>
      </c>
      <c r="L1677" s="6"/>
      <c r="M1677" s="152"/>
      <c r="N1677" s="151"/>
      <c r="O1677" s="150"/>
      <c r="P1677" s="6"/>
      <c r="Q1677" s="152"/>
      <c r="R1677" s="6"/>
      <c r="S1677" s="150"/>
      <c r="T1677" s="6"/>
    </row>
    <row r="1678" spans="1:20" s="41" customFormat="1" ht="22.5" hidden="1" outlineLevel="3">
      <c r="A1678" s="63">
        <f t="shared" si="29"/>
        <v>0</v>
      </c>
      <c r="B1678" s="69" t="s">
        <v>2672</v>
      </c>
      <c r="C1678" s="116" t="s">
        <v>1256</v>
      </c>
      <c r="D1678" s="69" t="s">
        <v>2273</v>
      </c>
      <c r="E1678" s="69"/>
      <c r="F1678" s="69">
        <v>86</v>
      </c>
      <c r="G1678" s="69"/>
      <c r="H1678" s="62">
        <f>IF(F1678="","",IF(AND(G1678="Руб.",$J$10=1),F1678/#REF!,IF(G1678="Руб.",F1678,F1678*$J$12)))</f>
        <v>86</v>
      </c>
      <c r="I1678" s="71" t="s">
        <v>1362</v>
      </c>
      <c r="L1678" s="6"/>
      <c r="M1678" s="152"/>
      <c r="N1678" s="151"/>
      <c r="O1678" s="150"/>
      <c r="P1678" s="6"/>
      <c r="Q1678" s="152"/>
      <c r="R1678" s="6"/>
      <c r="S1678" s="150"/>
      <c r="T1678" s="6"/>
    </row>
    <row r="1679" spans="1:20" s="41" customFormat="1" ht="22.5" hidden="1" outlineLevel="3">
      <c r="A1679" s="63">
        <f t="shared" si="29"/>
        <v>0</v>
      </c>
      <c r="B1679" s="69" t="s">
        <v>2665</v>
      </c>
      <c r="C1679" s="116" t="s">
        <v>939</v>
      </c>
      <c r="D1679" s="69" t="s">
        <v>2273</v>
      </c>
      <c r="E1679" s="69"/>
      <c r="F1679" s="69">
        <v>86</v>
      </c>
      <c r="G1679" s="69"/>
      <c r="H1679" s="62">
        <f>IF(F1679="","",IF(AND(G1679="Руб.",$J$10=1),F1679/#REF!,IF(G1679="Руб.",F1679,F1679*$J$12)))</f>
        <v>86</v>
      </c>
      <c r="I1679" s="71" t="s">
        <v>1362</v>
      </c>
      <c r="L1679" s="6"/>
      <c r="M1679" s="152"/>
      <c r="N1679" s="151"/>
      <c r="O1679" s="150"/>
      <c r="P1679" s="6"/>
      <c r="Q1679" s="152"/>
      <c r="R1679" s="6"/>
      <c r="S1679" s="150"/>
      <c r="T1679" s="6"/>
    </row>
    <row r="1680" spans="1:20" s="41" customFormat="1" ht="22.5" hidden="1" outlineLevel="3">
      <c r="A1680" s="63">
        <f t="shared" si="29"/>
        <v>0</v>
      </c>
      <c r="B1680" s="69" t="s">
        <v>2666</v>
      </c>
      <c r="C1680" s="116" t="s">
        <v>940</v>
      </c>
      <c r="D1680" s="69" t="s">
        <v>2273</v>
      </c>
      <c r="E1680" s="69"/>
      <c r="F1680" s="69">
        <v>95</v>
      </c>
      <c r="G1680" s="69"/>
      <c r="H1680" s="62">
        <f>IF(F1680="","",IF(AND(G1680="Руб.",$J$10=1),F1680/#REF!,IF(G1680="Руб.",F1680,F1680*$J$12)))</f>
        <v>95</v>
      </c>
      <c r="I1680" s="71" t="s">
        <v>1362</v>
      </c>
      <c r="L1680" s="6"/>
      <c r="M1680" s="152"/>
      <c r="N1680" s="151"/>
      <c r="O1680" s="150"/>
      <c r="P1680" s="6"/>
      <c r="Q1680" s="152"/>
      <c r="R1680" s="6"/>
      <c r="S1680" s="150"/>
      <c r="T1680" s="6"/>
    </row>
    <row r="1681" spans="1:20" s="41" customFormat="1" ht="22.5" hidden="1" outlineLevel="3">
      <c r="A1681" s="63">
        <f t="shared" si="29"/>
        <v>0</v>
      </c>
      <c r="B1681" s="69" t="s">
        <v>2664</v>
      </c>
      <c r="C1681" s="116" t="s">
        <v>938</v>
      </c>
      <c r="D1681" s="69" t="s">
        <v>2273</v>
      </c>
      <c r="E1681" s="69"/>
      <c r="F1681" s="69">
        <v>57</v>
      </c>
      <c r="G1681" s="69"/>
      <c r="H1681" s="62">
        <f>IF(F1681="","",IF(AND(G1681="Руб.",$J$10=1),F1681/#REF!,IF(G1681="Руб.",F1681,F1681*$J$12)))</f>
        <v>57</v>
      </c>
      <c r="I1681" s="71" t="s">
        <v>1362</v>
      </c>
      <c r="L1681" s="6"/>
      <c r="M1681" s="152"/>
      <c r="N1681" s="151"/>
      <c r="O1681" s="150"/>
      <c r="P1681" s="6"/>
      <c r="Q1681" s="152"/>
      <c r="R1681" s="6"/>
      <c r="S1681" s="150"/>
      <c r="T1681" s="6"/>
    </row>
    <row r="1682" spans="1:20" ht="12.75">
      <c r="A1682" s="63">
        <f t="shared" si="29"/>
        <v>0</v>
      </c>
      <c r="B1682" s="36"/>
      <c r="C1682" s="18" t="s">
        <v>397</v>
      </c>
      <c r="D1682" s="65"/>
      <c r="E1682" s="53"/>
      <c r="F1682" s="66" t="s">
        <v>2274</v>
      </c>
      <c r="G1682" s="66"/>
      <c r="H1682" s="62" t="str">
        <f>IF(F1682="","",IF(AND(G1682="Руб.",$J$10=1),F1682/#REF!,IF(G1682="Руб.",F1682,F1682*$J$12)))</f>
        <v/>
      </c>
      <c r="I1682" s="54"/>
      <c r="L1682" s="6"/>
      <c r="M1682" s="152"/>
      <c r="N1682" s="151"/>
      <c r="O1682" s="150"/>
      <c r="P1682" s="6"/>
      <c r="Q1682" s="152"/>
      <c r="R1682" s="6"/>
      <c r="S1682" s="150"/>
      <c r="T1682" s="6"/>
    </row>
    <row r="1683" spans="1:20" ht="11.25" customHeight="1" outlineLevel="1">
      <c r="A1683" s="63">
        <f t="shared" si="29"/>
        <v>0</v>
      </c>
      <c r="B1683" s="37"/>
      <c r="C1683" s="30" t="s">
        <v>3515</v>
      </c>
      <c r="D1683" s="65"/>
      <c r="E1683" s="22" t="str">
        <f>IF(SUM(E1684:E1687)=0,"",0)</f>
        <v/>
      </c>
      <c r="F1683" s="66" t="s">
        <v>2274</v>
      </c>
      <c r="G1683" s="66"/>
      <c r="H1683" s="62" t="str">
        <f>IF(F1683="","",IF(AND(G1683="Руб.",$J$10=1),F1683/#REF!,IF(G1683="Руб.",F1683,F1683*$J$12)))</f>
        <v/>
      </c>
      <c r="I1683" s="54"/>
      <c r="L1683" s="6"/>
      <c r="M1683" s="152"/>
      <c r="N1683" s="151"/>
      <c r="O1683" s="150"/>
      <c r="P1683" s="6"/>
      <c r="Q1683" s="152"/>
      <c r="R1683" s="6"/>
      <c r="S1683" s="150"/>
      <c r="T1683" s="6"/>
    </row>
    <row r="1684" spans="1:20" ht="22.5" customHeight="1" outlineLevel="2">
      <c r="A1684" s="63">
        <f t="shared" si="29"/>
        <v>0</v>
      </c>
      <c r="B1684" s="67" t="s">
        <v>346</v>
      </c>
      <c r="C1684" s="61" t="s">
        <v>347</v>
      </c>
      <c r="D1684" s="65" t="s">
        <v>2288</v>
      </c>
      <c r="E1684" s="53"/>
      <c r="F1684" s="66">
        <v>138</v>
      </c>
      <c r="G1684" s="66"/>
      <c r="H1684" s="62">
        <f>IF(F1684="","",IF(AND(G1684="Руб.",$J$10=1),F1684/#REF!,IF(G1684="Руб.",F1684,F1684*$J$12)))</f>
        <v>138</v>
      </c>
      <c r="I1684" s="54" t="s">
        <v>1361</v>
      </c>
      <c r="L1684" s="6"/>
      <c r="M1684" s="152"/>
      <c r="N1684" s="151"/>
      <c r="O1684" s="150"/>
      <c r="P1684" s="6"/>
      <c r="Q1684" s="152"/>
      <c r="R1684" s="6"/>
      <c r="S1684" s="150"/>
      <c r="T1684" s="6"/>
    </row>
    <row r="1685" spans="1:20" ht="11.25" customHeight="1" outlineLevel="2">
      <c r="A1685" s="63">
        <f t="shared" si="29"/>
        <v>0</v>
      </c>
      <c r="B1685" s="67" t="s">
        <v>1398</v>
      </c>
      <c r="C1685" s="61" t="s">
        <v>348</v>
      </c>
      <c r="D1685" s="65" t="s">
        <v>2288</v>
      </c>
      <c r="E1685" s="53"/>
      <c r="F1685" s="66">
        <v>60</v>
      </c>
      <c r="G1685" s="66"/>
      <c r="H1685" s="62">
        <f>IF(F1685="","",IF(AND(G1685="Руб.",$J$10=1),F1685/#REF!,IF(G1685="Руб.",F1685,F1685*$J$12)))</f>
        <v>60</v>
      </c>
      <c r="I1685" s="54" t="s">
        <v>1361</v>
      </c>
      <c r="L1685" s="6"/>
      <c r="M1685" s="152"/>
      <c r="N1685" s="151"/>
      <c r="O1685" s="150"/>
      <c r="P1685" s="6"/>
      <c r="Q1685" s="152"/>
      <c r="R1685" s="6"/>
      <c r="S1685" s="150"/>
      <c r="T1685" s="6"/>
    </row>
    <row r="1686" spans="1:20" ht="22.5" customHeight="1" outlineLevel="2">
      <c r="A1686" s="63">
        <f t="shared" si="29"/>
        <v>0</v>
      </c>
      <c r="B1686" s="67" t="s">
        <v>349</v>
      </c>
      <c r="C1686" s="24" t="s">
        <v>350</v>
      </c>
      <c r="D1686" s="65" t="s">
        <v>2288</v>
      </c>
      <c r="E1686" s="53"/>
      <c r="F1686" s="66">
        <v>495</v>
      </c>
      <c r="G1686" s="66"/>
      <c r="H1686" s="62">
        <f>IF(F1686="","",IF(AND(G1686="Руб.",$J$10=1),F1686/#REF!,IF(G1686="Руб.",F1686,F1686*$J$12)))</f>
        <v>495</v>
      </c>
      <c r="I1686" s="54" t="s">
        <v>1361</v>
      </c>
      <c r="L1686" s="6"/>
      <c r="M1686" s="152"/>
      <c r="N1686" s="151"/>
      <c r="O1686" s="150"/>
      <c r="P1686" s="6"/>
      <c r="Q1686" s="152"/>
      <c r="R1686" s="6"/>
      <c r="S1686" s="150"/>
      <c r="T1686" s="6"/>
    </row>
    <row r="1687" spans="1:20" ht="11.25" customHeight="1" outlineLevel="2">
      <c r="A1687" s="63">
        <f t="shared" ref="A1687:A1750" si="30">IF(E1687="",A1686,A1686+1)</f>
        <v>0</v>
      </c>
      <c r="B1687" s="67" t="s">
        <v>351</v>
      </c>
      <c r="C1687" s="24" t="s">
        <v>348</v>
      </c>
      <c r="D1687" s="65" t="s">
        <v>2288</v>
      </c>
      <c r="E1687" s="53"/>
      <c r="F1687" s="66">
        <v>75</v>
      </c>
      <c r="G1687" s="66"/>
      <c r="H1687" s="62">
        <f>IF(F1687="","",IF(AND(G1687="Руб.",$J$10=1),F1687/#REF!,IF(G1687="Руб.",F1687,F1687*$J$12)))</f>
        <v>75</v>
      </c>
      <c r="I1687" s="54" t="s">
        <v>1361</v>
      </c>
      <c r="L1687" s="6"/>
      <c r="M1687" s="152"/>
      <c r="N1687" s="151"/>
      <c r="O1687" s="150"/>
      <c r="P1687" s="6"/>
      <c r="Q1687" s="152"/>
      <c r="R1687" s="6"/>
      <c r="S1687" s="150"/>
      <c r="T1687" s="6"/>
    </row>
    <row r="1688" spans="1:20" ht="11.25" customHeight="1" outlineLevel="1">
      <c r="A1688" s="63">
        <f t="shared" si="30"/>
        <v>0</v>
      </c>
      <c r="B1688" s="37"/>
      <c r="C1688" s="30" t="s">
        <v>3516</v>
      </c>
      <c r="D1688" s="65"/>
      <c r="E1688" s="22" t="str">
        <f>IF(SUM(E1689:E1700)=0,"",0)</f>
        <v/>
      </c>
      <c r="F1688" s="66" t="s">
        <v>2274</v>
      </c>
      <c r="G1688" s="66"/>
      <c r="H1688" s="62" t="str">
        <f>IF(F1688="","",IF(AND(G1688="Руб.",$J$10=1),F1688/#REF!,IF(G1688="Руб.",F1688,F1688*$J$12)))</f>
        <v/>
      </c>
      <c r="I1688" s="54"/>
      <c r="L1688" s="6"/>
      <c r="M1688" s="152"/>
      <c r="N1688" s="151"/>
      <c r="O1688" s="150"/>
      <c r="P1688" s="6"/>
      <c r="Q1688" s="152"/>
      <c r="R1688" s="6"/>
      <c r="S1688" s="150"/>
      <c r="T1688" s="6"/>
    </row>
    <row r="1689" spans="1:20" ht="22.5" customHeight="1" outlineLevel="2">
      <c r="A1689" s="63">
        <f t="shared" si="30"/>
        <v>0</v>
      </c>
      <c r="B1689" s="67" t="s">
        <v>352</v>
      </c>
      <c r="C1689" s="61" t="s">
        <v>353</v>
      </c>
      <c r="D1689" s="65" t="s">
        <v>2288</v>
      </c>
      <c r="E1689" s="53"/>
      <c r="F1689" s="66">
        <v>1820</v>
      </c>
      <c r="G1689" s="66"/>
      <c r="H1689" s="62">
        <f>IF(F1689="","",IF(AND(G1689="Руб.",$J$10=1),F1689/#REF!,IF(G1689="Руб.",F1689,F1689*$J$12)))</f>
        <v>1820</v>
      </c>
      <c r="I1689" s="54" t="s">
        <v>1361</v>
      </c>
      <c r="L1689" s="6"/>
      <c r="M1689" s="152"/>
      <c r="N1689" s="151"/>
      <c r="O1689" s="150"/>
      <c r="P1689" s="6"/>
      <c r="Q1689" s="152"/>
      <c r="R1689" s="6"/>
      <c r="S1689" s="150"/>
      <c r="T1689" s="6"/>
    </row>
    <row r="1690" spans="1:20" ht="22.5" customHeight="1" outlineLevel="2">
      <c r="A1690" s="63">
        <f t="shared" si="30"/>
        <v>0</v>
      </c>
      <c r="B1690" s="67" t="s">
        <v>354</v>
      </c>
      <c r="C1690" s="61" t="s">
        <v>2093</v>
      </c>
      <c r="D1690" s="65" t="s">
        <v>2288</v>
      </c>
      <c r="E1690" s="53"/>
      <c r="F1690" s="66">
        <v>280</v>
      </c>
      <c r="G1690" s="66"/>
      <c r="H1690" s="62">
        <f>IF(F1690="","",IF(AND(G1690="Руб.",$J$10=1),F1690/#REF!,IF(G1690="Руб.",F1690,F1690*$J$12)))</f>
        <v>280</v>
      </c>
      <c r="I1690" s="54" t="s">
        <v>1361</v>
      </c>
      <c r="L1690" s="6"/>
      <c r="M1690" s="152"/>
      <c r="N1690" s="151"/>
      <c r="O1690" s="150"/>
      <c r="P1690" s="6"/>
      <c r="Q1690" s="152"/>
      <c r="R1690" s="6"/>
      <c r="S1690" s="150"/>
      <c r="T1690" s="6"/>
    </row>
    <row r="1691" spans="1:20" ht="22.5" customHeight="1" outlineLevel="2">
      <c r="A1691" s="63">
        <f t="shared" si="30"/>
        <v>0</v>
      </c>
      <c r="B1691" s="67" t="s">
        <v>2094</v>
      </c>
      <c r="C1691" s="61" t="s">
        <v>2095</v>
      </c>
      <c r="D1691" s="65" t="s">
        <v>2288</v>
      </c>
      <c r="E1691" s="53"/>
      <c r="F1691" s="66">
        <v>280</v>
      </c>
      <c r="G1691" s="66"/>
      <c r="H1691" s="62">
        <f>IF(F1691="","",IF(AND(G1691="Руб.",$J$10=1),F1691/#REF!,IF(G1691="Руб.",F1691,F1691*$J$12)))</f>
        <v>280</v>
      </c>
      <c r="I1691" s="54" t="s">
        <v>1361</v>
      </c>
      <c r="L1691" s="6"/>
      <c r="M1691" s="152"/>
      <c r="N1691" s="151"/>
      <c r="O1691" s="150"/>
      <c r="P1691" s="6"/>
      <c r="Q1691" s="152"/>
      <c r="R1691" s="6"/>
      <c r="S1691" s="150"/>
      <c r="T1691" s="6"/>
    </row>
    <row r="1692" spans="1:20" ht="22.5" customHeight="1" outlineLevel="2">
      <c r="A1692" s="63">
        <f t="shared" si="30"/>
        <v>0</v>
      </c>
      <c r="B1692" s="67" t="s">
        <v>2096</v>
      </c>
      <c r="C1692" s="61" t="s">
        <v>2097</v>
      </c>
      <c r="D1692" s="65" t="s">
        <v>2288</v>
      </c>
      <c r="E1692" s="53"/>
      <c r="F1692" s="66">
        <v>430</v>
      </c>
      <c r="G1692" s="66"/>
      <c r="H1692" s="62">
        <f>IF(F1692="","",IF(AND(G1692="Руб.",$J$10=1),F1692/#REF!,IF(G1692="Руб.",F1692,F1692*$J$12)))</f>
        <v>430</v>
      </c>
      <c r="I1692" s="54" t="s">
        <v>1361</v>
      </c>
      <c r="L1692" s="6"/>
      <c r="M1692" s="152"/>
      <c r="N1692" s="151"/>
      <c r="O1692" s="150"/>
      <c r="P1692" s="6"/>
      <c r="Q1692" s="152"/>
      <c r="R1692" s="6"/>
      <c r="S1692" s="150"/>
      <c r="T1692" s="6"/>
    </row>
    <row r="1693" spans="1:20" ht="11.25" customHeight="1" outlineLevel="2">
      <c r="A1693" s="63">
        <f t="shared" si="30"/>
        <v>0</v>
      </c>
      <c r="B1693" s="67" t="s">
        <v>2098</v>
      </c>
      <c r="C1693" s="64" t="s">
        <v>2099</v>
      </c>
      <c r="D1693" s="65" t="s">
        <v>2288</v>
      </c>
      <c r="E1693" s="53"/>
      <c r="F1693" s="66">
        <v>915</v>
      </c>
      <c r="G1693" s="66"/>
      <c r="H1693" s="62">
        <f>IF(F1693="","",IF(AND(G1693="Руб.",$J$10=1),F1693/#REF!,IF(G1693="Руб.",F1693,F1693*$J$12)))</f>
        <v>915</v>
      </c>
      <c r="I1693" s="54" t="s">
        <v>1361</v>
      </c>
      <c r="L1693" s="6"/>
      <c r="M1693" s="152"/>
      <c r="N1693" s="151"/>
      <c r="O1693" s="150"/>
      <c r="P1693" s="6"/>
      <c r="Q1693" s="152"/>
      <c r="R1693" s="6"/>
      <c r="S1693" s="150"/>
      <c r="T1693" s="6"/>
    </row>
    <row r="1694" spans="1:20" ht="11.25" customHeight="1" outlineLevel="2">
      <c r="A1694" s="63">
        <f t="shared" si="30"/>
        <v>0</v>
      </c>
      <c r="B1694" s="67" t="s">
        <v>2100</v>
      </c>
      <c r="C1694" s="61" t="s">
        <v>280</v>
      </c>
      <c r="D1694" s="65" t="s">
        <v>2288</v>
      </c>
      <c r="E1694" s="53"/>
      <c r="F1694" s="66">
        <v>420</v>
      </c>
      <c r="G1694" s="66"/>
      <c r="H1694" s="62">
        <f>IF(F1694="","",IF(AND(G1694="Руб.",$J$10=1),F1694/#REF!,IF(G1694="Руб.",F1694,F1694*$J$12)))</f>
        <v>420</v>
      </c>
      <c r="I1694" s="54" t="s">
        <v>1361</v>
      </c>
      <c r="L1694" s="6"/>
      <c r="M1694" s="152"/>
      <c r="N1694" s="151"/>
      <c r="O1694" s="150"/>
      <c r="P1694" s="6"/>
      <c r="Q1694" s="152"/>
      <c r="R1694" s="6"/>
      <c r="S1694" s="150"/>
      <c r="T1694" s="6"/>
    </row>
    <row r="1695" spans="1:20" ht="22.5" customHeight="1" outlineLevel="2">
      <c r="A1695" s="63">
        <f t="shared" si="30"/>
        <v>0</v>
      </c>
      <c r="B1695" s="67" t="s">
        <v>281</v>
      </c>
      <c r="C1695" s="61" t="s">
        <v>282</v>
      </c>
      <c r="D1695" s="65" t="s">
        <v>2288</v>
      </c>
      <c r="E1695" s="53"/>
      <c r="F1695" s="66">
        <v>2150</v>
      </c>
      <c r="G1695" s="66"/>
      <c r="H1695" s="62">
        <f>IF(F1695="","",IF(AND(G1695="Руб.",$J$10=1),F1695/#REF!,IF(G1695="Руб.",F1695,F1695*$J$12)))</f>
        <v>2150</v>
      </c>
      <c r="I1695" s="54" t="s">
        <v>1361</v>
      </c>
      <c r="L1695" s="6"/>
      <c r="M1695" s="152"/>
      <c r="N1695" s="151"/>
      <c r="O1695" s="150"/>
      <c r="P1695" s="6"/>
      <c r="Q1695" s="152"/>
      <c r="R1695" s="6"/>
      <c r="S1695" s="150"/>
      <c r="T1695" s="6"/>
    </row>
    <row r="1696" spans="1:20" ht="22.5" customHeight="1" outlineLevel="2">
      <c r="A1696" s="63">
        <f t="shared" si="30"/>
        <v>0</v>
      </c>
      <c r="B1696" s="67" t="s">
        <v>283</v>
      </c>
      <c r="C1696" s="61" t="s">
        <v>4025</v>
      </c>
      <c r="D1696" s="65" t="s">
        <v>2288</v>
      </c>
      <c r="E1696" s="53"/>
      <c r="F1696" s="66">
        <v>330</v>
      </c>
      <c r="G1696" s="66"/>
      <c r="H1696" s="62">
        <f>IF(F1696="","",IF(AND(G1696="Руб.",$J$10=1),F1696/#REF!,IF(G1696="Руб.",F1696,F1696*$J$12)))</f>
        <v>330</v>
      </c>
      <c r="I1696" s="54" t="s">
        <v>1361</v>
      </c>
      <c r="L1696" s="6"/>
      <c r="M1696" s="152"/>
      <c r="N1696" s="151"/>
      <c r="O1696" s="150"/>
      <c r="P1696" s="6"/>
      <c r="Q1696" s="152"/>
      <c r="R1696" s="6"/>
      <c r="S1696" s="150"/>
      <c r="T1696" s="6"/>
    </row>
    <row r="1697" spans="1:20" ht="22.5" customHeight="1" outlineLevel="2">
      <c r="A1697" s="63">
        <f t="shared" si="30"/>
        <v>0</v>
      </c>
      <c r="B1697" s="67" t="s">
        <v>4026</v>
      </c>
      <c r="C1697" s="61" t="s">
        <v>4027</v>
      </c>
      <c r="D1697" s="65" t="s">
        <v>2288</v>
      </c>
      <c r="E1697" s="53"/>
      <c r="F1697" s="66">
        <v>330</v>
      </c>
      <c r="G1697" s="66"/>
      <c r="H1697" s="62">
        <f>IF(F1697="","",IF(AND(G1697="Руб.",$J$10=1),F1697/#REF!,IF(G1697="Руб.",F1697,F1697*$J$12)))</f>
        <v>330</v>
      </c>
      <c r="I1697" s="54" t="s">
        <v>1361</v>
      </c>
      <c r="L1697" s="6"/>
      <c r="M1697" s="152"/>
      <c r="N1697" s="151"/>
      <c r="O1697" s="150"/>
      <c r="P1697" s="6"/>
      <c r="Q1697" s="152"/>
      <c r="R1697" s="6"/>
      <c r="S1697" s="150"/>
      <c r="T1697" s="6"/>
    </row>
    <row r="1698" spans="1:20" ht="22.5" customHeight="1" outlineLevel="2">
      <c r="A1698" s="63">
        <f t="shared" si="30"/>
        <v>0</v>
      </c>
      <c r="B1698" s="67" t="s">
        <v>4028</v>
      </c>
      <c r="C1698" s="61" t="s">
        <v>4029</v>
      </c>
      <c r="D1698" s="65" t="s">
        <v>2288</v>
      </c>
      <c r="E1698" s="53"/>
      <c r="F1698" s="66">
        <v>505</v>
      </c>
      <c r="G1698" s="66"/>
      <c r="H1698" s="62">
        <f>IF(F1698="","",IF(AND(G1698="Руб.",$J$10=1),F1698/#REF!,IF(G1698="Руб.",F1698,F1698*$J$12)))</f>
        <v>505</v>
      </c>
      <c r="I1698" s="54" t="s">
        <v>1361</v>
      </c>
      <c r="L1698" s="6"/>
      <c r="M1698" s="152"/>
      <c r="N1698" s="151"/>
      <c r="O1698" s="150"/>
      <c r="P1698" s="6"/>
      <c r="Q1698" s="152"/>
      <c r="R1698" s="6"/>
      <c r="S1698" s="150"/>
      <c r="T1698" s="6"/>
    </row>
    <row r="1699" spans="1:20" ht="11.25" customHeight="1" outlineLevel="2">
      <c r="A1699" s="63">
        <f t="shared" si="30"/>
        <v>0</v>
      </c>
      <c r="B1699" s="67" t="s">
        <v>4030</v>
      </c>
      <c r="C1699" s="61" t="s">
        <v>4031</v>
      </c>
      <c r="D1699" s="65" t="s">
        <v>2288</v>
      </c>
      <c r="E1699" s="53"/>
      <c r="F1699" s="66">
        <v>1520</v>
      </c>
      <c r="G1699" s="66"/>
      <c r="H1699" s="62">
        <f>IF(F1699="","",IF(AND(G1699="Руб.",$J$10=1),F1699/#REF!,IF(G1699="Руб.",F1699,F1699*$J$12)))</f>
        <v>1520</v>
      </c>
      <c r="I1699" s="54" t="s">
        <v>1361</v>
      </c>
      <c r="L1699" s="6"/>
      <c r="M1699" s="152"/>
      <c r="N1699" s="151"/>
      <c r="O1699" s="150"/>
      <c r="P1699" s="6"/>
      <c r="Q1699" s="152"/>
      <c r="R1699" s="6"/>
      <c r="S1699" s="150"/>
      <c r="T1699" s="6"/>
    </row>
    <row r="1700" spans="1:20" ht="11.25" customHeight="1" outlineLevel="2">
      <c r="A1700" s="63">
        <f t="shared" si="30"/>
        <v>0</v>
      </c>
      <c r="B1700" s="67" t="s">
        <v>4032</v>
      </c>
      <c r="C1700" s="61" t="s">
        <v>4033</v>
      </c>
      <c r="D1700" s="65" t="s">
        <v>2288</v>
      </c>
      <c r="E1700" s="53"/>
      <c r="F1700" s="66">
        <v>440</v>
      </c>
      <c r="G1700" s="66"/>
      <c r="H1700" s="62">
        <f>IF(F1700="","",IF(AND(G1700="Руб.",$J$10=1),F1700/#REF!,IF(G1700="Руб.",F1700,F1700*$J$12)))</f>
        <v>440</v>
      </c>
      <c r="I1700" s="54" t="s">
        <v>1361</v>
      </c>
      <c r="L1700" s="6"/>
      <c r="M1700" s="152"/>
      <c r="N1700" s="151"/>
      <c r="O1700" s="150"/>
      <c r="P1700" s="6"/>
      <c r="Q1700" s="152"/>
      <c r="R1700" s="6"/>
      <c r="S1700" s="150"/>
      <c r="T1700" s="6"/>
    </row>
    <row r="1701" spans="1:20" ht="11.25" customHeight="1" outlineLevel="1">
      <c r="A1701" s="63">
        <f t="shared" si="30"/>
        <v>0</v>
      </c>
      <c r="B1701" s="37"/>
      <c r="C1701" s="30" t="s">
        <v>3517</v>
      </c>
      <c r="D1701" s="65"/>
      <c r="E1701" s="22" t="str">
        <f>IF(SUM(E1702:E1705)=0,"",0)</f>
        <v/>
      </c>
      <c r="F1701" s="66" t="s">
        <v>2274</v>
      </c>
      <c r="G1701" s="66"/>
      <c r="H1701" s="62" t="str">
        <f>IF(F1701="","",IF(AND(G1701="Руб.",$J$10=1),F1701/#REF!,IF(G1701="Руб.",F1701,F1701*$J$12)))</f>
        <v/>
      </c>
      <c r="I1701" s="54"/>
      <c r="L1701" s="6"/>
      <c r="M1701" s="152"/>
      <c r="N1701" s="151"/>
      <c r="O1701" s="150"/>
      <c r="P1701" s="6"/>
      <c r="Q1701" s="152"/>
      <c r="R1701" s="6"/>
      <c r="S1701" s="150"/>
      <c r="T1701" s="6"/>
    </row>
    <row r="1702" spans="1:20" ht="11.25" customHeight="1" outlineLevel="2">
      <c r="A1702" s="63">
        <f t="shared" si="30"/>
        <v>0</v>
      </c>
      <c r="B1702" s="67" t="s">
        <v>4034</v>
      </c>
      <c r="C1702" s="61" t="s">
        <v>4035</v>
      </c>
      <c r="D1702" s="65" t="s">
        <v>2288</v>
      </c>
      <c r="E1702" s="53"/>
      <c r="F1702" s="66">
        <v>4000</v>
      </c>
      <c r="G1702" s="66"/>
      <c r="H1702" s="62">
        <f>IF(F1702="","",IF(AND(G1702="Руб.",$J$10=1),F1702/#REF!,IF(G1702="Руб.",F1702,F1702*$J$12)))</f>
        <v>4000</v>
      </c>
      <c r="I1702" s="54" t="s">
        <v>1361</v>
      </c>
      <c r="L1702" s="6"/>
      <c r="M1702" s="152"/>
      <c r="N1702" s="151"/>
      <c r="O1702" s="150"/>
      <c r="P1702" s="6"/>
      <c r="Q1702" s="152"/>
      <c r="R1702" s="6"/>
      <c r="S1702" s="150"/>
      <c r="T1702" s="6"/>
    </row>
    <row r="1703" spans="1:20" ht="11.25" customHeight="1" outlineLevel="2">
      <c r="A1703" s="63">
        <f t="shared" si="30"/>
        <v>0</v>
      </c>
      <c r="B1703" s="67" t="s">
        <v>4036</v>
      </c>
      <c r="C1703" s="61" t="s">
        <v>388</v>
      </c>
      <c r="D1703" s="65" t="s">
        <v>2288</v>
      </c>
      <c r="E1703" s="53"/>
      <c r="F1703" s="66">
        <v>4200</v>
      </c>
      <c r="G1703" s="66"/>
      <c r="H1703" s="62">
        <f>IF(F1703="","",IF(AND(G1703="Руб.",$J$10=1),F1703/#REF!,IF(G1703="Руб.",F1703,F1703*$J$12)))</f>
        <v>4200</v>
      </c>
      <c r="I1703" s="54" t="s">
        <v>1361</v>
      </c>
      <c r="L1703" s="6"/>
      <c r="M1703" s="152"/>
      <c r="N1703" s="151"/>
      <c r="O1703" s="150"/>
      <c r="P1703" s="6"/>
      <c r="Q1703" s="152"/>
      <c r="R1703" s="6"/>
      <c r="S1703" s="150"/>
      <c r="T1703" s="6"/>
    </row>
    <row r="1704" spans="1:20" ht="11.25" customHeight="1" outlineLevel="2">
      <c r="A1704" s="63">
        <f t="shared" si="30"/>
        <v>0</v>
      </c>
      <c r="B1704" s="67" t="s">
        <v>389</v>
      </c>
      <c r="C1704" s="61" t="s">
        <v>390</v>
      </c>
      <c r="D1704" s="65" t="s">
        <v>2288</v>
      </c>
      <c r="E1704" s="53"/>
      <c r="F1704" s="66">
        <v>4250</v>
      </c>
      <c r="G1704" s="66"/>
      <c r="H1704" s="62">
        <f>IF(F1704="","",IF(AND(G1704="Руб.",$J$10=1),F1704/#REF!,IF(G1704="Руб.",F1704,F1704*$J$12)))</f>
        <v>4250</v>
      </c>
      <c r="I1704" s="54" t="s">
        <v>1361</v>
      </c>
      <c r="L1704" s="6"/>
      <c r="M1704" s="152"/>
      <c r="N1704" s="151"/>
      <c r="O1704" s="150"/>
      <c r="P1704" s="6"/>
      <c r="Q1704" s="152"/>
      <c r="R1704" s="6"/>
      <c r="S1704" s="150"/>
      <c r="T1704" s="6"/>
    </row>
    <row r="1705" spans="1:20" ht="11.25" customHeight="1" outlineLevel="2">
      <c r="A1705" s="63">
        <f t="shared" si="30"/>
        <v>0</v>
      </c>
      <c r="B1705" s="67" t="s">
        <v>391</v>
      </c>
      <c r="C1705" s="61" t="s">
        <v>392</v>
      </c>
      <c r="D1705" s="65" t="s">
        <v>2288</v>
      </c>
      <c r="E1705" s="53"/>
      <c r="F1705" s="66">
        <v>4500</v>
      </c>
      <c r="G1705" s="66"/>
      <c r="H1705" s="62">
        <f>IF(F1705="","",IF(AND(G1705="Руб.",$J$10=1),F1705/#REF!,IF(G1705="Руб.",F1705,F1705*$J$12)))</f>
        <v>4500</v>
      </c>
      <c r="I1705" s="54" t="s">
        <v>1361</v>
      </c>
      <c r="L1705" s="6"/>
      <c r="M1705" s="152"/>
      <c r="N1705" s="151"/>
      <c r="O1705" s="150"/>
      <c r="P1705" s="6"/>
      <c r="Q1705" s="152"/>
      <c r="R1705" s="6"/>
      <c r="S1705" s="150"/>
      <c r="T1705" s="6"/>
    </row>
    <row r="1706" spans="1:20" ht="11.25" customHeight="1" outlineLevel="1">
      <c r="A1706" s="63">
        <f t="shared" si="30"/>
        <v>0</v>
      </c>
      <c r="B1706" s="37"/>
      <c r="C1706" s="30" t="s">
        <v>3518</v>
      </c>
      <c r="D1706" s="65"/>
      <c r="E1706" s="22" t="str">
        <f>IF(SUM(E1707:E1709)=0,"",0)</f>
        <v/>
      </c>
      <c r="F1706" s="66" t="s">
        <v>2274</v>
      </c>
      <c r="G1706" s="66"/>
      <c r="H1706" s="62" t="str">
        <f>IF(F1706="","",IF(AND(G1706="Руб.",$J$10=1),F1706/#REF!,IF(G1706="Руб.",F1706,F1706*$J$12)))</f>
        <v/>
      </c>
      <c r="I1706" s="54"/>
      <c r="L1706" s="6"/>
      <c r="M1706" s="152"/>
      <c r="N1706" s="151"/>
      <c r="O1706" s="150"/>
      <c r="P1706" s="6"/>
      <c r="Q1706" s="152"/>
      <c r="R1706" s="6"/>
      <c r="S1706" s="150"/>
      <c r="T1706" s="6"/>
    </row>
    <row r="1707" spans="1:20" ht="11.25" customHeight="1" outlineLevel="2">
      <c r="A1707" s="63">
        <f t="shared" si="30"/>
        <v>0</v>
      </c>
      <c r="B1707" s="121" t="s">
        <v>3521</v>
      </c>
      <c r="C1707" s="120" t="s">
        <v>3522</v>
      </c>
      <c r="D1707" s="65" t="s">
        <v>2288</v>
      </c>
      <c r="E1707" s="53"/>
      <c r="F1707" s="122">
        <v>41200</v>
      </c>
      <c r="G1707" s="66" t="s">
        <v>1487</v>
      </c>
      <c r="H1707" s="62" t="e">
        <f>IF(F1707="","",IF(AND(G1707="Руб.",$J$10=1),F1707/#REF!,IF(G1707="Руб.",F1707,F1707*$J$12)))</f>
        <v>#REF!</v>
      </c>
      <c r="I1707" s="54" t="s">
        <v>1363</v>
      </c>
      <c r="L1707" s="6"/>
      <c r="M1707" s="152"/>
      <c r="N1707" s="151"/>
      <c r="O1707" s="150"/>
      <c r="P1707" s="6"/>
      <c r="Q1707" s="152"/>
      <c r="R1707" s="6"/>
      <c r="S1707" s="150"/>
      <c r="T1707" s="6"/>
    </row>
    <row r="1708" spans="1:20" ht="11.25" customHeight="1" outlineLevel="2">
      <c r="A1708" s="63">
        <f t="shared" si="30"/>
        <v>0</v>
      </c>
      <c r="B1708" s="121" t="s">
        <v>3523</v>
      </c>
      <c r="C1708" s="120" t="s">
        <v>3524</v>
      </c>
      <c r="D1708" s="65" t="s">
        <v>2288</v>
      </c>
      <c r="E1708" s="53"/>
      <c r="F1708" s="122">
        <v>63400</v>
      </c>
      <c r="G1708" s="66" t="s">
        <v>1487</v>
      </c>
      <c r="H1708" s="62" t="e">
        <f>IF(F1708="","",IF(AND(G1708="Руб.",$J$10=1),F1708/#REF!,IF(G1708="Руб.",F1708,F1708*$J$12)))</f>
        <v>#REF!</v>
      </c>
      <c r="I1708" s="54" t="s">
        <v>1363</v>
      </c>
      <c r="L1708" s="6"/>
      <c r="M1708" s="152"/>
      <c r="N1708" s="151"/>
      <c r="O1708" s="150"/>
      <c r="P1708" s="6"/>
      <c r="Q1708" s="152"/>
      <c r="R1708" s="6"/>
      <c r="S1708" s="150"/>
      <c r="T1708" s="6"/>
    </row>
    <row r="1709" spans="1:20" ht="11.25" customHeight="1" outlineLevel="2">
      <c r="A1709" s="63">
        <f t="shared" si="30"/>
        <v>0</v>
      </c>
      <c r="B1709" s="121" t="s">
        <v>3525</v>
      </c>
      <c r="C1709" s="120" t="s">
        <v>3042</v>
      </c>
      <c r="D1709" s="65" t="s">
        <v>2288</v>
      </c>
      <c r="E1709" s="53"/>
      <c r="F1709" s="122">
        <v>89500</v>
      </c>
      <c r="G1709" s="66" t="s">
        <v>1487</v>
      </c>
      <c r="H1709" s="62" t="e">
        <f>IF(F1709="","",IF(AND(G1709="Руб.",$J$10=1),F1709/#REF!,IF(G1709="Руб.",F1709,F1709*$J$12)))</f>
        <v>#REF!</v>
      </c>
      <c r="I1709" s="54" t="s">
        <v>1363</v>
      </c>
      <c r="L1709" s="6"/>
      <c r="M1709" s="152"/>
      <c r="N1709" s="151"/>
      <c r="O1709" s="150"/>
      <c r="P1709" s="6"/>
      <c r="Q1709" s="152"/>
      <c r="R1709" s="6"/>
      <c r="S1709" s="150"/>
      <c r="T1709" s="6"/>
    </row>
    <row r="1710" spans="1:20" ht="11.25" customHeight="1" outlineLevel="1">
      <c r="A1710" s="63">
        <f t="shared" si="30"/>
        <v>0</v>
      </c>
      <c r="B1710" s="67"/>
      <c r="C1710" s="30" t="s">
        <v>3526</v>
      </c>
      <c r="D1710" s="65"/>
      <c r="E1710" s="22" t="str">
        <f>IF(SUM(E1711:E1727)=0,"",0)</f>
        <v/>
      </c>
      <c r="F1710" s="66" t="s">
        <v>2274</v>
      </c>
      <c r="G1710" s="66"/>
      <c r="H1710" s="62" t="str">
        <f>IF(F1710="","",IF(AND(G1710="Руб.",$J$10=1),F1710/#REF!,IF(G1710="Руб.",F1710,F1710*$J$12)))</f>
        <v/>
      </c>
      <c r="I1710" s="54"/>
      <c r="L1710" s="6"/>
      <c r="M1710" s="152"/>
      <c r="N1710" s="151"/>
      <c r="O1710" s="150"/>
      <c r="P1710" s="6"/>
      <c r="Q1710" s="152"/>
      <c r="R1710" s="6"/>
      <c r="S1710" s="150"/>
      <c r="T1710" s="6"/>
    </row>
    <row r="1711" spans="1:20" ht="22.5" customHeight="1" outlineLevel="2">
      <c r="A1711" s="63">
        <f t="shared" si="30"/>
        <v>0</v>
      </c>
      <c r="B1711" s="67" t="s">
        <v>2344</v>
      </c>
      <c r="C1711" s="74" t="s">
        <v>2345</v>
      </c>
      <c r="D1711" s="65" t="s">
        <v>2288</v>
      </c>
      <c r="E1711" s="53"/>
      <c r="F1711" s="66">
        <v>3581</v>
      </c>
      <c r="G1711" s="66"/>
      <c r="H1711" s="62">
        <f>IF(F1711="","",IF(AND(G1711="Руб.",$J$10=1),F1711/#REF!,IF(G1711="Руб.",F1711,F1711*$J$12)))</f>
        <v>3581</v>
      </c>
      <c r="I1711" s="54" t="s">
        <v>1361</v>
      </c>
      <c r="L1711" s="6"/>
      <c r="M1711" s="152"/>
      <c r="N1711" s="151"/>
      <c r="O1711" s="150"/>
      <c r="P1711" s="6"/>
      <c r="Q1711" s="152"/>
      <c r="R1711" s="6"/>
      <c r="S1711" s="150"/>
      <c r="T1711" s="6"/>
    </row>
    <row r="1712" spans="1:20" ht="11.25" customHeight="1" outlineLevel="2">
      <c r="A1712" s="63">
        <f t="shared" si="30"/>
        <v>0</v>
      </c>
      <c r="B1712" s="67" t="s">
        <v>2346</v>
      </c>
      <c r="C1712" s="74" t="s">
        <v>2347</v>
      </c>
      <c r="D1712" s="65" t="s">
        <v>2288</v>
      </c>
      <c r="E1712" s="53"/>
      <c r="F1712" s="66">
        <v>788</v>
      </c>
      <c r="G1712" s="66"/>
      <c r="H1712" s="62">
        <f>IF(F1712="","",IF(AND(G1712="Руб.",$J$10=1),F1712/#REF!,IF(G1712="Руб.",F1712,F1712*$J$12)))</f>
        <v>788</v>
      </c>
      <c r="I1712" s="54" t="s">
        <v>1361</v>
      </c>
      <c r="L1712" s="6"/>
      <c r="M1712" s="152"/>
      <c r="N1712" s="151"/>
      <c r="O1712" s="150"/>
      <c r="P1712" s="6"/>
      <c r="Q1712" s="152"/>
      <c r="R1712" s="6"/>
      <c r="S1712" s="150"/>
      <c r="T1712" s="6"/>
    </row>
    <row r="1713" spans="1:20" ht="22.5" customHeight="1" outlineLevel="2">
      <c r="A1713" s="63">
        <f t="shared" si="30"/>
        <v>0</v>
      </c>
      <c r="B1713" s="67" t="s">
        <v>2348</v>
      </c>
      <c r="C1713" s="74" t="s">
        <v>2349</v>
      </c>
      <c r="D1713" s="65" t="s">
        <v>2288</v>
      </c>
      <c r="E1713" s="53"/>
      <c r="F1713" s="66">
        <v>3400</v>
      </c>
      <c r="G1713" s="66"/>
      <c r="H1713" s="62">
        <f>IF(F1713="","",IF(AND(G1713="Руб.",$J$10=1),F1713/#REF!,IF(G1713="Руб.",F1713,F1713*$J$12)))</f>
        <v>3400</v>
      </c>
      <c r="I1713" s="54" t="s">
        <v>1361</v>
      </c>
      <c r="L1713" s="6"/>
      <c r="M1713" s="152"/>
      <c r="N1713" s="151"/>
      <c r="O1713" s="150"/>
      <c r="P1713" s="6"/>
      <c r="Q1713" s="152"/>
      <c r="R1713" s="6"/>
      <c r="S1713" s="150"/>
      <c r="T1713" s="6"/>
    </row>
    <row r="1714" spans="1:20" ht="11.25" customHeight="1" outlineLevel="2">
      <c r="A1714" s="63">
        <f t="shared" si="30"/>
        <v>0</v>
      </c>
      <c r="B1714" s="67" t="s">
        <v>2350</v>
      </c>
      <c r="C1714" s="74" t="s">
        <v>2351</v>
      </c>
      <c r="D1714" s="65" t="s">
        <v>2288</v>
      </c>
      <c r="E1714" s="53"/>
      <c r="F1714" s="66">
        <v>715</v>
      </c>
      <c r="G1714" s="66"/>
      <c r="H1714" s="62">
        <f>IF(F1714="","",IF(AND(G1714="Руб.",$J$10=1),F1714/#REF!,IF(G1714="Руб.",F1714,F1714*$J$12)))</f>
        <v>715</v>
      </c>
      <c r="I1714" s="54" t="s">
        <v>1361</v>
      </c>
      <c r="L1714" s="6"/>
      <c r="M1714" s="152"/>
      <c r="N1714" s="151"/>
      <c r="O1714" s="150"/>
      <c r="P1714" s="6"/>
      <c r="Q1714" s="152"/>
      <c r="R1714" s="6"/>
      <c r="S1714" s="150"/>
      <c r="T1714" s="6"/>
    </row>
    <row r="1715" spans="1:20" ht="22.5" customHeight="1" outlineLevel="2">
      <c r="A1715" s="63">
        <f t="shared" si="30"/>
        <v>0</v>
      </c>
      <c r="B1715" s="67" t="s">
        <v>2352</v>
      </c>
      <c r="C1715" s="74" t="s">
        <v>185</v>
      </c>
      <c r="D1715" s="65" t="s">
        <v>2288</v>
      </c>
      <c r="E1715" s="53"/>
      <c r="F1715" s="66">
        <v>4364</v>
      </c>
      <c r="G1715" s="66"/>
      <c r="H1715" s="62">
        <f>IF(F1715="","",IF(AND(G1715="Руб.",$J$10=1),F1715/#REF!,IF(G1715="Руб.",F1715,F1715*$J$12)))</f>
        <v>4364</v>
      </c>
      <c r="I1715" s="54" t="s">
        <v>1361</v>
      </c>
      <c r="L1715" s="6"/>
      <c r="M1715" s="152"/>
      <c r="N1715" s="151"/>
      <c r="O1715" s="150"/>
      <c r="P1715" s="6"/>
      <c r="Q1715" s="152"/>
      <c r="R1715" s="6"/>
      <c r="S1715" s="150"/>
      <c r="T1715" s="6"/>
    </row>
    <row r="1716" spans="1:20" ht="11.25" customHeight="1" outlineLevel="2">
      <c r="A1716" s="63">
        <f t="shared" si="30"/>
        <v>0</v>
      </c>
      <c r="B1716" s="67" t="s">
        <v>186</v>
      </c>
      <c r="C1716" s="74" t="s">
        <v>187</v>
      </c>
      <c r="D1716" s="65" t="s">
        <v>2288</v>
      </c>
      <c r="E1716" s="53"/>
      <c r="F1716" s="66">
        <v>891</v>
      </c>
      <c r="G1716" s="66"/>
      <c r="H1716" s="62">
        <f>IF(F1716="","",IF(AND(G1716="Руб.",$J$10=1),F1716/#REF!,IF(G1716="Руб.",F1716,F1716*$J$12)))</f>
        <v>891</v>
      </c>
      <c r="I1716" s="54" t="s">
        <v>1361</v>
      </c>
      <c r="L1716" s="6"/>
      <c r="M1716" s="152"/>
      <c r="N1716" s="151"/>
      <c r="O1716" s="150"/>
      <c r="P1716" s="6"/>
      <c r="Q1716" s="152"/>
      <c r="R1716" s="6"/>
      <c r="S1716" s="150"/>
      <c r="T1716" s="6"/>
    </row>
    <row r="1717" spans="1:20" ht="22.5" customHeight="1" outlineLevel="2">
      <c r="A1717" s="63">
        <f t="shared" si="30"/>
        <v>0</v>
      </c>
      <c r="B1717" s="67" t="s">
        <v>188</v>
      </c>
      <c r="C1717" s="74" t="s">
        <v>189</v>
      </c>
      <c r="D1717" s="65" t="s">
        <v>2288</v>
      </c>
      <c r="E1717" s="53"/>
      <c r="F1717" s="66">
        <v>318</v>
      </c>
      <c r="G1717" s="66"/>
      <c r="H1717" s="62">
        <f>IF(F1717="","",IF(AND(G1717="Руб.",$J$10=1),F1717/#REF!,IF(G1717="Руб.",F1717,F1717*$J$12)))</f>
        <v>318</v>
      </c>
      <c r="I1717" s="54" t="s">
        <v>1361</v>
      </c>
      <c r="L1717" s="6"/>
      <c r="M1717" s="152"/>
      <c r="N1717" s="151"/>
      <c r="O1717" s="150"/>
      <c r="P1717" s="6"/>
      <c r="Q1717" s="152"/>
      <c r="R1717" s="6"/>
      <c r="S1717" s="150"/>
      <c r="T1717" s="6"/>
    </row>
    <row r="1718" spans="1:20" ht="11.25" customHeight="1" outlineLevel="2">
      <c r="A1718" s="63">
        <f t="shared" si="30"/>
        <v>0</v>
      </c>
      <c r="B1718" s="67" t="s">
        <v>3276</v>
      </c>
      <c r="C1718" s="74" t="s">
        <v>3277</v>
      </c>
      <c r="D1718" s="65" t="s">
        <v>2288</v>
      </c>
      <c r="E1718" s="53"/>
      <c r="F1718" s="66">
        <v>318</v>
      </c>
      <c r="G1718" s="66"/>
      <c r="H1718" s="62">
        <f>IF(F1718="","",IF(AND(G1718="Руб.",$J$10=1),F1718/#REF!,IF(G1718="Руб.",F1718,F1718*$J$12)))</f>
        <v>318</v>
      </c>
      <c r="I1718" s="54" t="s">
        <v>1361</v>
      </c>
      <c r="L1718" s="6"/>
      <c r="M1718" s="152"/>
      <c r="N1718" s="151"/>
      <c r="O1718" s="150"/>
      <c r="P1718" s="6"/>
      <c r="Q1718" s="152"/>
      <c r="R1718" s="6"/>
      <c r="S1718" s="150"/>
      <c r="T1718" s="6"/>
    </row>
    <row r="1719" spans="1:20" ht="11.25" customHeight="1" outlineLevel="2">
      <c r="A1719" s="63">
        <f t="shared" si="30"/>
        <v>0</v>
      </c>
      <c r="B1719" s="67" t="s">
        <v>1511</v>
      </c>
      <c r="C1719" s="74" t="s">
        <v>1512</v>
      </c>
      <c r="D1719" s="65" t="s">
        <v>2288</v>
      </c>
      <c r="E1719" s="53"/>
      <c r="F1719" s="66">
        <v>89</v>
      </c>
      <c r="G1719" s="66"/>
      <c r="H1719" s="62">
        <f>IF(F1719="","",IF(AND(G1719="Руб.",$J$10=1),F1719/#REF!,IF(G1719="Руб.",F1719,F1719*$J$12)))</f>
        <v>89</v>
      </c>
      <c r="I1719" s="54" t="s">
        <v>1361</v>
      </c>
      <c r="L1719" s="6"/>
      <c r="M1719" s="152"/>
      <c r="N1719" s="151"/>
      <c r="O1719" s="150"/>
      <c r="P1719" s="6"/>
      <c r="Q1719" s="152"/>
      <c r="R1719" s="6"/>
      <c r="S1719" s="150"/>
      <c r="T1719" s="6"/>
    </row>
    <row r="1720" spans="1:20" ht="11.25" customHeight="1" outlineLevel="2">
      <c r="A1720" s="63">
        <f t="shared" si="30"/>
        <v>0</v>
      </c>
      <c r="B1720" s="67" t="s">
        <v>1513</v>
      </c>
      <c r="C1720" s="74" t="s">
        <v>1514</v>
      </c>
      <c r="D1720" s="65" t="s">
        <v>2288</v>
      </c>
      <c r="E1720" s="53"/>
      <c r="F1720" s="66">
        <v>117</v>
      </c>
      <c r="G1720" s="66"/>
      <c r="H1720" s="62">
        <f>IF(F1720="","",IF(AND(G1720="Руб.",$J$10=1),F1720/#REF!,IF(G1720="Руб.",F1720,F1720*$J$12)))</f>
        <v>117</v>
      </c>
      <c r="I1720" s="54" t="s">
        <v>1361</v>
      </c>
      <c r="L1720" s="6"/>
      <c r="M1720" s="152"/>
      <c r="N1720" s="151"/>
      <c r="O1720" s="150"/>
      <c r="P1720" s="6"/>
      <c r="Q1720" s="152"/>
      <c r="R1720" s="6"/>
      <c r="S1720" s="150"/>
      <c r="T1720" s="6"/>
    </row>
    <row r="1721" spans="1:20" ht="11.25" customHeight="1" outlineLevel="2">
      <c r="A1721" s="63">
        <f t="shared" si="30"/>
        <v>0</v>
      </c>
      <c r="B1721" s="67" t="s">
        <v>1515</v>
      </c>
      <c r="C1721" s="74" t="s">
        <v>1516</v>
      </c>
      <c r="D1721" s="65" t="s">
        <v>2288</v>
      </c>
      <c r="E1721" s="53"/>
      <c r="F1721" s="66">
        <v>83</v>
      </c>
      <c r="G1721" s="66"/>
      <c r="H1721" s="62">
        <f>IF(F1721="","",IF(AND(G1721="Руб.",$J$10=1),F1721/#REF!,IF(G1721="Руб.",F1721,F1721*$J$12)))</f>
        <v>83</v>
      </c>
      <c r="I1721" s="54" t="s">
        <v>1361</v>
      </c>
      <c r="L1721" s="6"/>
      <c r="M1721" s="152"/>
      <c r="N1721" s="151"/>
      <c r="O1721" s="150"/>
      <c r="P1721" s="6"/>
      <c r="Q1721" s="152"/>
      <c r="R1721" s="6"/>
      <c r="S1721" s="150"/>
      <c r="T1721" s="6"/>
    </row>
    <row r="1722" spans="1:20" ht="11.25" customHeight="1" outlineLevel="2">
      <c r="A1722" s="63">
        <f t="shared" si="30"/>
        <v>0</v>
      </c>
      <c r="B1722" s="67" t="s">
        <v>1517</v>
      </c>
      <c r="C1722" s="74" t="s">
        <v>1518</v>
      </c>
      <c r="D1722" s="65" t="s">
        <v>2288</v>
      </c>
      <c r="E1722" s="53"/>
      <c r="F1722" s="66">
        <v>491</v>
      </c>
      <c r="G1722" s="66"/>
      <c r="H1722" s="62">
        <f>IF(F1722="","",IF(AND(G1722="Руб.",$J$10=1),F1722/#REF!,IF(G1722="Руб.",F1722,F1722*$J$12)))</f>
        <v>491</v>
      </c>
      <c r="I1722" s="54" t="s">
        <v>1361</v>
      </c>
      <c r="L1722" s="6"/>
      <c r="M1722" s="152"/>
      <c r="N1722" s="151"/>
      <c r="O1722" s="150"/>
      <c r="P1722" s="6"/>
      <c r="Q1722" s="152"/>
      <c r="R1722" s="6"/>
      <c r="S1722" s="150"/>
      <c r="T1722" s="6"/>
    </row>
    <row r="1723" spans="1:20" ht="11.25" customHeight="1" outlineLevel="2">
      <c r="A1723" s="63">
        <f t="shared" si="30"/>
        <v>0</v>
      </c>
      <c r="B1723" s="67" t="s">
        <v>1519</v>
      </c>
      <c r="C1723" s="74" t="s">
        <v>1520</v>
      </c>
      <c r="D1723" s="65" t="s">
        <v>2288</v>
      </c>
      <c r="E1723" s="53"/>
      <c r="F1723" s="66">
        <v>77</v>
      </c>
      <c r="G1723" s="66"/>
      <c r="H1723" s="62">
        <f>IF(F1723="","",IF(AND(G1723="Руб.",$J$10=1),F1723/#REF!,IF(G1723="Руб.",F1723,F1723*$J$12)))</f>
        <v>77</v>
      </c>
      <c r="I1723" s="54" t="s">
        <v>1361</v>
      </c>
      <c r="L1723" s="6"/>
      <c r="M1723" s="152"/>
      <c r="N1723" s="151"/>
      <c r="O1723" s="150"/>
      <c r="P1723" s="6"/>
      <c r="Q1723" s="152"/>
      <c r="R1723" s="6"/>
      <c r="S1723" s="150"/>
      <c r="T1723" s="6"/>
    </row>
    <row r="1724" spans="1:20" ht="11.25" customHeight="1" outlineLevel="2">
      <c r="A1724" s="63">
        <f t="shared" si="30"/>
        <v>0</v>
      </c>
      <c r="B1724" s="67" t="s">
        <v>1521</v>
      </c>
      <c r="C1724" s="74" t="s">
        <v>1522</v>
      </c>
      <c r="D1724" s="65" t="s">
        <v>2288</v>
      </c>
      <c r="E1724" s="53"/>
      <c r="F1724" s="66">
        <v>480</v>
      </c>
      <c r="G1724" s="66"/>
      <c r="H1724" s="62">
        <f>IF(F1724="","",IF(AND(G1724="Руб.",$J$10=1),F1724/#REF!,IF(G1724="Руб.",F1724,F1724*$J$12)))</f>
        <v>480</v>
      </c>
      <c r="I1724" s="54" t="s">
        <v>1361</v>
      </c>
      <c r="L1724" s="6"/>
      <c r="M1724" s="152"/>
      <c r="N1724" s="151"/>
      <c r="O1724" s="150"/>
      <c r="P1724" s="6"/>
      <c r="Q1724" s="152"/>
      <c r="R1724" s="6"/>
      <c r="S1724" s="150"/>
      <c r="T1724" s="6"/>
    </row>
    <row r="1725" spans="1:20" ht="11.25" customHeight="1" outlineLevel="2">
      <c r="A1725" s="63">
        <f t="shared" si="30"/>
        <v>0</v>
      </c>
      <c r="B1725" s="67" t="s">
        <v>1523</v>
      </c>
      <c r="C1725" s="74" t="s">
        <v>1524</v>
      </c>
      <c r="D1725" s="65" t="s">
        <v>2288</v>
      </c>
      <c r="E1725" s="53"/>
      <c r="F1725" s="66">
        <v>99</v>
      </c>
      <c r="G1725" s="66"/>
      <c r="H1725" s="62">
        <f>IF(F1725="","",IF(AND(G1725="Руб.",$J$10=1),F1725/#REF!,IF(G1725="Руб.",F1725,F1725*$J$12)))</f>
        <v>99</v>
      </c>
      <c r="I1725" s="54" t="s">
        <v>1361</v>
      </c>
      <c r="L1725" s="6"/>
      <c r="M1725" s="152"/>
      <c r="N1725" s="151"/>
      <c r="O1725" s="150"/>
      <c r="P1725" s="6"/>
      <c r="Q1725" s="152"/>
      <c r="R1725" s="6"/>
      <c r="S1725" s="150"/>
      <c r="T1725" s="6"/>
    </row>
    <row r="1726" spans="1:20" ht="22.5" customHeight="1" outlineLevel="2">
      <c r="A1726" s="63">
        <f t="shared" si="30"/>
        <v>0</v>
      </c>
      <c r="B1726" s="67"/>
      <c r="C1726" s="74" t="s">
        <v>1525</v>
      </c>
      <c r="D1726" s="65" t="s">
        <v>2288</v>
      </c>
      <c r="E1726" s="53"/>
      <c r="F1726" s="66">
        <v>520</v>
      </c>
      <c r="G1726" s="66"/>
      <c r="H1726" s="62">
        <f>IF(F1726="","",IF(AND(G1726="Руб.",$J$10=1),F1726/#REF!,IF(G1726="Руб.",F1726,F1726*$J$12)))</f>
        <v>520</v>
      </c>
      <c r="I1726" s="54" t="s">
        <v>1361</v>
      </c>
      <c r="L1726" s="6"/>
      <c r="M1726" s="152"/>
      <c r="N1726" s="151"/>
      <c r="O1726" s="150"/>
      <c r="P1726" s="6"/>
      <c r="Q1726" s="152"/>
      <c r="R1726" s="6"/>
      <c r="S1726" s="150"/>
      <c r="T1726" s="6"/>
    </row>
    <row r="1727" spans="1:20" ht="11.25" customHeight="1" outlineLevel="2">
      <c r="A1727" s="63">
        <f t="shared" si="30"/>
        <v>0</v>
      </c>
      <c r="B1727" s="67" t="s">
        <v>1526</v>
      </c>
      <c r="C1727" s="74" t="s">
        <v>1527</v>
      </c>
      <c r="D1727" s="65" t="s">
        <v>2288</v>
      </c>
      <c r="E1727" s="53"/>
      <c r="F1727" s="66">
        <v>284</v>
      </c>
      <c r="G1727" s="66"/>
      <c r="H1727" s="62">
        <f>IF(F1727="","",IF(AND(G1727="Руб.",$J$10=1),F1727/#REF!,IF(G1727="Руб.",F1727,F1727*$J$12)))</f>
        <v>284</v>
      </c>
      <c r="I1727" s="54" t="s">
        <v>1361</v>
      </c>
      <c r="L1727" s="6"/>
      <c r="M1727" s="152"/>
      <c r="N1727" s="151"/>
      <c r="O1727" s="150"/>
      <c r="P1727" s="6"/>
      <c r="Q1727" s="152"/>
      <c r="R1727" s="6"/>
      <c r="S1727" s="150"/>
      <c r="T1727" s="6"/>
    </row>
    <row r="1728" spans="1:20" ht="11.25" customHeight="1" outlineLevel="1">
      <c r="A1728" s="63">
        <f t="shared" si="30"/>
        <v>0</v>
      </c>
      <c r="B1728" s="37"/>
      <c r="C1728" s="30" t="s">
        <v>1652</v>
      </c>
      <c r="D1728" s="65"/>
      <c r="E1728" s="22" t="str">
        <f>IF(SUM(E1729:E1751)=0,"",0)</f>
        <v/>
      </c>
      <c r="F1728" s="66" t="s">
        <v>2274</v>
      </c>
      <c r="G1728" s="66"/>
      <c r="H1728" s="62" t="str">
        <f>IF(F1728="","",IF(AND(G1728="Руб.",$J$10=1),F1728/#REF!,IF(G1728="Руб.",F1728,F1728*$J$12)))</f>
        <v/>
      </c>
      <c r="I1728" s="54"/>
      <c r="L1728" s="6"/>
      <c r="M1728" s="152"/>
      <c r="N1728" s="151"/>
      <c r="O1728" s="150"/>
      <c r="P1728" s="6"/>
      <c r="Q1728" s="152"/>
      <c r="R1728" s="6"/>
      <c r="S1728" s="150"/>
      <c r="T1728" s="6"/>
    </row>
    <row r="1729" spans="1:20" ht="11.25" customHeight="1" outlineLevel="2">
      <c r="A1729" s="63">
        <f t="shared" si="30"/>
        <v>0</v>
      </c>
      <c r="B1729" s="121" t="s">
        <v>4694</v>
      </c>
      <c r="C1729" s="120" t="s">
        <v>4701</v>
      </c>
      <c r="D1729" s="65" t="s">
        <v>2288</v>
      </c>
      <c r="E1729" s="53"/>
      <c r="F1729" s="122">
        <v>43100</v>
      </c>
      <c r="G1729" s="66" t="s">
        <v>1487</v>
      </c>
      <c r="H1729" s="62" t="e">
        <f>IF(F1729="","",IF(AND(G1729="Руб.",$J$10=1),F1729/#REF!,IF(G1729="Руб.",F1729,F1729*$J$12)))</f>
        <v>#REF!</v>
      </c>
      <c r="I1729" s="54" t="s">
        <v>1363</v>
      </c>
      <c r="L1729" s="6"/>
      <c r="M1729" s="152"/>
      <c r="N1729" s="151"/>
      <c r="O1729" s="150"/>
      <c r="P1729" s="6"/>
      <c r="Q1729" s="152"/>
      <c r="R1729" s="6"/>
      <c r="S1729" s="150"/>
      <c r="T1729" s="6"/>
    </row>
    <row r="1730" spans="1:20" ht="11.25" customHeight="1" outlineLevel="2">
      <c r="A1730" s="63">
        <f t="shared" si="30"/>
        <v>0</v>
      </c>
      <c r="B1730" s="121" t="s">
        <v>4695</v>
      </c>
      <c r="C1730" s="120" t="s">
        <v>4702</v>
      </c>
      <c r="D1730" s="65" t="s">
        <v>2288</v>
      </c>
      <c r="E1730" s="53"/>
      <c r="F1730" s="122">
        <v>48800</v>
      </c>
      <c r="G1730" s="66" t="s">
        <v>1487</v>
      </c>
      <c r="H1730" s="62" t="e">
        <f>IF(F1730="","",IF(AND(G1730="Руб.",$J$10=1),F1730/#REF!,IF(G1730="Руб.",F1730,F1730*$J$12)))</f>
        <v>#REF!</v>
      </c>
      <c r="I1730" s="54" t="s">
        <v>1363</v>
      </c>
      <c r="L1730" s="6"/>
      <c r="M1730" s="152"/>
      <c r="N1730" s="151"/>
      <c r="O1730" s="150"/>
      <c r="P1730" s="6"/>
      <c r="Q1730" s="152"/>
      <c r="R1730" s="6"/>
      <c r="S1730" s="150"/>
      <c r="T1730" s="6"/>
    </row>
    <row r="1731" spans="1:20" ht="11.25" customHeight="1" outlineLevel="2">
      <c r="A1731" s="63">
        <f t="shared" si="30"/>
        <v>0</v>
      </c>
      <c r="B1731" s="121" t="s">
        <v>4696</v>
      </c>
      <c r="C1731" s="120" t="s">
        <v>4703</v>
      </c>
      <c r="D1731" s="65" t="s">
        <v>2288</v>
      </c>
      <c r="E1731" s="53"/>
      <c r="F1731" s="122">
        <v>54100</v>
      </c>
      <c r="G1731" s="66" t="s">
        <v>1487</v>
      </c>
      <c r="H1731" s="62" t="e">
        <f>IF(F1731="","",IF(AND(G1731="Руб.",$J$10=1),F1731/#REF!,IF(G1731="Руб.",F1731,F1731*$J$12)))</f>
        <v>#REF!</v>
      </c>
      <c r="I1731" s="54" t="s">
        <v>1363</v>
      </c>
      <c r="L1731" s="6"/>
      <c r="M1731" s="152"/>
      <c r="N1731" s="151"/>
      <c r="O1731" s="150"/>
      <c r="P1731" s="6"/>
      <c r="Q1731" s="152"/>
      <c r="R1731" s="6"/>
      <c r="S1731" s="150"/>
      <c r="T1731" s="6"/>
    </row>
    <row r="1732" spans="1:20" ht="11.25" customHeight="1" outlineLevel="2">
      <c r="A1732" s="63">
        <f t="shared" si="30"/>
        <v>0</v>
      </c>
      <c r="B1732" s="121" t="s">
        <v>4697</v>
      </c>
      <c r="C1732" s="120" t="s">
        <v>4704</v>
      </c>
      <c r="D1732" s="65" t="s">
        <v>2288</v>
      </c>
      <c r="E1732" s="53"/>
      <c r="F1732" s="122">
        <v>55600</v>
      </c>
      <c r="G1732" s="66" t="s">
        <v>1487</v>
      </c>
      <c r="H1732" s="62" t="e">
        <f>IF(F1732="","",IF(AND(G1732="Руб.",$J$10=1),F1732/#REF!,IF(G1732="Руб.",F1732,F1732*$J$12)))</f>
        <v>#REF!</v>
      </c>
      <c r="I1732" s="54" t="s">
        <v>1363</v>
      </c>
      <c r="L1732" s="6"/>
      <c r="M1732" s="152"/>
      <c r="N1732" s="151"/>
      <c r="O1732" s="150"/>
      <c r="P1732" s="6"/>
      <c r="Q1732" s="152"/>
      <c r="R1732" s="6"/>
      <c r="S1732" s="150"/>
      <c r="T1732" s="6"/>
    </row>
    <row r="1733" spans="1:20" ht="11.25" customHeight="1" outlineLevel="2">
      <c r="A1733" s="63">
        <f t="shared" si="30"/>
        <v>0</v>
      </c>
      <c r="B1733" s="121" t="s">
        <v>4698</v>
      </c>
      <c r="C1733" s="120" t="s">
        <v>4705</v>
      </c>
      <c r="D1733" s="65" t="s">
        <v>2288</v>
      </c>
      <c r="E1733" s="53"/>
      <c r="F1733" s="122">
        <v>82500</v>
      </c>
      <c r="G1733" s="66" t="s">
        <v>1487</v>
      </c>
      <c r="H1733" s="62" t="e">
        <f>IF(F1733="","",IF(AND(G1733="Руб.",$J$10=1),F1733/#REF!,IF(G1733="Руб.",F1733,F1733*$J$12)))</f>
        <v>#REF!</v>
      </c>
      <c r="I1733" s="54" t="s">
        <v>1363</v>
      </c>
      <c r="L1733" s="6"/>
      <c r="M1733" s="152"/>
      <c r="N1733" s="151"/>
      <c r="O1733" s="150"/>
      <c r="P1733" s="6"/>
      <c r="Q1733" s="152"/>
      <c r="R1733" s="6"/>
      <c r="S1733" s="150"/>
      <c r="T1733" s="6"/>
    </row>
    <row r="1734" spans="1:20" ht="11.25" customHeight="1" outlineLevel="2">
      <c r="A1734" s="63">
        <f t="shared" si="30"/>
        <v>0</v>
      </c>
      <c r="B1734" s="121" t="s">
        <v>4699</v>
      </c>
      <c r="C1734" s="120" t="s">
        <v>4706</v>
      </c>
      <c r="D1734" s="65" t="s">
        <v>2288</v>
      </c>
      <c r="E1734" s="53"/>
      <c r="F1734" s="122">
        <v>86700</v>
      </c>
      <c r="G1734" s="66" t="s">
        <v>1487</v>
      </c>
      <c r="H1734" s="62" t="e">
        <f>IF(F1734="","",IF(AND(G1734="Руб.",$J$10=1),F1734/#REF!,IF(G1734="Руб.",F1734,F1734*$J$12)))</f>
        <v>#REF!</v>
      </c>
      <c r="I1734" s="54" t="s">
        <v>1363</v>
      </c>
      <c r="L1734" s="6"/>
      <c r="M1734" s="152"/>
      <c r="N1734" s="151"/>
      <c r="O1734" s="150"/>
      <c r="P1734" s="6"/>
      <c r="Q1734" s="152"/>
      <c r="R1734" s="6"/>
      <c r="S1734" s="150"/>
      <c r="T1734" s="6"/>
    </row>
    <row r="1735" spans="1:20" ht="11.25" customHeight="1" outlineLevel="2">
      <c r="A1735" s="63">
        <f t="shared" si="30"/>
        <v>0</v>
      </c>
      <c r="B1735" s="121" t="s">
        <v>4700</v>
      </c>
      <c r="C1735" s="120" t="s">
        <v>4707</v>
      </c>
      <c r="D1735" s="65" t="s">
        <v>2288</v>
      </c>
      <c r="E1735" s="53"/>
      <c r="F1735" s="122">
        <v>121200</v>
      </c>
      <c r="G1735" s="66" t="s">
        <v>1487</v>
      </c>
      <c r="H1735" s="62" t="e">
        <f>IF(F1735="","",IF(AND(G1735="Руб.",$J$10=1),F1735/#REF!,IF(G1735="Руб.",F1735,F1735*$J$12)))</f>
        <v>#REF!</v>
      </c>
      <c r="I1735" s="54" t="s">
        <v>1363</v>
      </c>
      <c r="L1735" s="6"/>
      <c r="M1735" s="152"/>
      <c r="N1735" s="151"/>
      <c r="O1735" s="150"/>
      <c r="P1735" s="6"/>
      <c r="Q1735" s="152"/>
      <c r="R1735" s="6"/>
      <c r="S1735" s="150"/>
      <c r="T1735" s="6"/>
    </row>
    <row r="1736" spans="1:20" ht="11.25" customHeight="1" outlineLevel="2">
      <c r="A1736" s="63">
        <f t="shared" si="30"/>
        <v>0</v>
      </c>
      <c r="B1736" s="121" t="s">
        <v>1248</v>
      </c>
      <c r="C1736" s="120" t="s">
        <v>1249</v>
      </c>
      <c r="D1736" s="65" t="s">
        <v>2288</v>
      </c>
      <c r="E1736" s="53"/>
      <c r="F1736" s="122">
        <v>76200</v>
      </c>
      <c r="G1736" s="66" t="s">
        <v>1487</v>
      </c>
      <c r="H1736" s="62" t="e">
        <f>IF(F1736="","",IF(AND(G1736="Руб.",$J$10=1),F1736/#REF!,IF(G1736="Руб.",F1736,F1736*$J$12)))</f>
        <v>#REF!</v>
      </c>
      <c r="I1736" s="54" t="s">
        <v>1363</v>
      </c>
      <c r="L1736" s="6"/>
      <c r="M1736" s="152"/>
      <c r="N1736" s="151"/>
      <c r="O1736" s="150"/>
      <c r="P1736" s="6"/>
      <c r="Q1736" s="152"/>
      <c r="R1736" s="6"/>
      <c r="S1736" s="150"/>
      <c r="T1736" s="6"/>
    </row>
    <row r="1737" spans="1:20" ht="11.25" customHeight="1" outlineLevel="2">
      <c r="A1737" s="63">
        <f t="shared" si="30"/>
        <v>0</v>
      </c>
      <c r="B1737" s="121" t="s">
        <v>1250</v>
      </c>
      <c r="C1737" s="120" t="s">
        <v>1251</v>
      </c>
      <c r="D1737" s="65" t="s">
        <v>2288</v>
      </c>
      <c r="E1737" s="53"/>
      <c r="F1737" s="122">
        <v>79900</v>
      </c>
      <c r="G1737" s="66" t="s">
        <v>1487</v>
      </c>
      <c r="H1737" s="62" t="e">
        <f>IF(F1737="","",IF(AND(G1737="Руб.",$J$10=1),F1737/#REF!,IF(G1737="Руб.",F1737,F1737*$J$12)))</f>
        <v>#REF!</v>
      </c>
      <c r="I1737" s="54" t="s">
        <v>1363</v>
      </c>
      <c r="L1737" s="6"/>
      <c r="M1737" s="152"/>
      <c r="N1737" s="151"/>
      <c r="O1737" s="150"/>
      <c r="P1737" s="6"/>
      <c r="Q1737" s="152"/>
      <c r="R1737" s="6"/>
      <c r="S1737" s="150"/>
      <c r="T1737" s="6"/>
    </row>
    <row r="1738" spans="1:20" ht="11.25" customHeight="1" outlineLevel="2">
      <c r="A1738" s="63">
        <f t="shared" si="30"/>
        <v>0</v>
      </c>
      <c r="B1738" s="121" t="s">
        <v>1252</v>
      </c>
      <c r="C1738" s="120" t="s">
        <v>194</v>
      </c>
      <c r="D1738" s="65" t="s">
        <v>2288</v>
      </c>
      <c r="E1738" s="53"/>
      <c r="F1738" s="122">
        <v>61800</v>
      </c>
      <c r="G1738" s="66" t="s">
        <v>1487</v>
      </c>
      <c r="H1738" s="62" t="e">
        <f>IF(F1738="","",IF(AND(G1738="Руб.",$J$10=1),F1738/#REF!,IF(G1738="Руб.",F1738,F1738*$J$12)))</f>
        <v>#REF!</v>
      </c>
      <c r="I1738" s="54" t="s">
        <v>1363</v>
      </c>
      <c r="L1738" s="6"/>
      <c r="M1738" s="152"/>
      <c r="N1738" s="151"/>
      <c r="O1738" s="150"/>
      <c r="P1738" s="6"/>
      <c r="Q1738" s="152"/>
      <c r="R1738" s="6"/>
      <c r="S1738" s="150"/>
      <c r="T1738" s="6"/>
    </row>
    <row r="1739" spans="1:20" ht="11.25" customHeight="1" outlineLevel="2">
      <c r="A1739" s="63">
        <f t="shared" si="30"/>
        <v>0</v>
      </c>
      <c r="B1739" s="121" t="s">
        <v>195</v>
      </c>
      <c r="C1739" s="120" t="s">
        <v>3043</v>
      </c>
      <c r="D1739" s="65" t="s">
        <v>2288</v>
      </c>
      <c r="E1739" s="53"/>
      <c r="F1739" s="122">
        <v>89500</v>
      </c>
      <c r="G1739" s="66" t="s">
        <v>1487</v>
      </c>
      <c r="H1739" s="62" t="e">
        <f>IF(F1739="","",IF(AND(G1739="Руб.",$J$10=1),F1739/#REF!,IF(G1739="Руб.",F1739,F1739*$J$12)))</f>
        <v>#REF!</v>
      </c>
      <c r="I1739" s="54" t="s">
        <v>1363</v>
      </c>
      <c r="L1739" s="6"/>
      <c r="M1739" s="152"/>
      <c r="N1739" s="151"/>
      <c r="O1739" s="150"/>
      <c r="P1739" s="6"/>
      <c r="Q1739" s="152"/>
      <c r="R1739" s="6"/>
      <c r="S1739" s="150"/>
      <c r="T1739" s="6"/>
    </row>
    <row r="1740" spans="1:20" ht="11.25" customHeight="1" outlineLevel="2">
      <c r="A1740" s="63">
        <f t="shared" si="30"/>
        <v>0</v>
      </c>
      <c r="B1740" s="121" t="s">
        <v>196</v>
      </c>
      <c r="C1740" s="120" t="s">
        <v>197</v>
      </c>
      <c r="D1740" s="65" t="s">
        <v>2288</v>
      </c>
      <c r="E1740" s="53"/>
      <c r="F1740" s="122">
        <v>77400</v>
      </c>
      <c r="G1740" s="66" t="s">
        <v>1487</v>
      </c>
      <c r="H1740" s="62" t="e">
        <f>IF(F1740="","",IF(AND(G1740="Руб.",$J$10=1),F1740/#REF!,IF(G1740="Руб.",F1740,F1740*$J$12)))</f>
        <v>#REF!</v>
      </c>
      <c r="I1740" s="54" t="s">
        <v>1363</v>
      </c>
      <c r="L1740" s="6"/>
      <c r="M1740" s="152"/>
      <c r="N1740" s="151"/>
      <c r="O1740" s="150"/>
      <c r="P1740" s="6"/>
      <c r="Q1740" s="152"/>
      <c r="R1740" s="6"/>
      <c r="S1740" s="150"/>
      <c r="T1740" s="6"/>
    </row>
    <row r="1741" spans="1:20" ht="11.25" customHeight="1" outlineLevel="2">
      <c r="A1741" s="63">
        <f t="shared" si="30"/>
        <v>0</v>
      </c>
      <c r="B1741" s="121" t="s">
        <v>198</v>
      </c>
      <c r="C1741" s="120" t="s">
        <v>199</v>
      </c>
      <c r="D1741" s="65" t="s">
        <v>2288</v>
      </c>
      <c r="E1741" s="53"/>
      <c r="F1741" s="122">
        <v>48900</v>
      </c>
      <c r="G1741" s="66" t="s">
        <v>1487</v>
      </c>
      <c r="H1741" s="62" t="e">
        <f>IF(F1741="","",IF(AND(G1741="Руб.",$J$10=1),F1741/#REF!,IF(G1741="Руб.",F1741,F1741*$J$12)))</f>
        <v>#REF!</v>
      </c>
      <c r="I1741" s="54" t="s">
        <v>1363</v>
      </c>
      <c r="L1741" s="6"/>
      <c r="M1741" s="152"/>
      <c r="N1741" s="151"/>
      <c r="O1741" s="150"/>
      <c r="P1741" s="6"/>
      <c r="Q1741" s="152"/>
      <c r="R1741" s="6"/>
      <c r="S1741" s="150"/>
      <c r="T1741" s="6"/>
    </row>
    <row r="1742" spans="1:20" ht="11.25" customHeight="1" outlineLevel="2">
      <c r="A1742" s="63">
        <f t="shared" si="30"/>
        <v>0</v>
      </c>
      <c r="B1742" s="121" t="s">
        <v>200</v>
      </c>
      <c r="C1742" s="120" t="s">
        <v>201</v>
      </c>
      <c r="D1742" s="65" t="s">
        <v>2288</v>
      </c>
      <c r="E1742" s="53"/>
      <c r="F1742" s="122">
        <v>59600</v>
      </c>
      <c r="G1742" s="66" t="s">
        <v>1487</v>
      </c>
      <c r="H1742" s="62" t="e">
        <f>IF(F1742="","",IF(AND(G1742="Руб.",$J$10=1),F1742/#REF!,IF(G1742="Руб.",F1742,F1742*$J$12)))</f>
        <v>#REF!</v>
      </c>
      <c r="I1742" s="54" t="s">
        <v>1363</v>
      </c>
      <c r="L1742" s="6"/>
      <c r="M1742" s="152"/>
      <c r="N1742" s="151"/>
      <c r="O1742" s="150"/>
      <c r="P1742" s="6"/>
      <c r="Q1742" s="152"/>
      <c r="R1742" s="6"/>
      <c r="S1742" s="150"/>
      <c r="T1742" s="6"/>
    </row>
    <row r="1743" spans="1:20" ht="11.25" customHeight="1" outlineLevel="2">
      <c r="A1743" s="63">
        <f t="shared" si="30"/>
        <v>0</v>
      </c>
      <c r="B1743" s="121" t="s">
        <v>202</v>
      </c>
      <c r="C1743" s="120" t="s">
        <v>203</v>
      </c>
      <c r="D1743" s="65" t="s">
        <v>2288</v>
      </c>
      <c r="E1743" s="53"/>
      <c r="F1743" s="122">
        <v>90400</v>
      </c>
      <c r="G1743" s="66" t="s">
        <v>1487</v>
      </c>
      <c r="H1743" s="62" t="e">
        <f>IF(F1743="","",IF(AND(G1743="Руб.",$J$10=1),F1743/#REF!,IF(G1743="Руб.",F1743,F1743*$J$12)))</f>
        <v>#REF!</v>
      </c>
      <c r="I1743" s="54" t="s">
        <v>1363</v>
      </c>
      <c r="L1743" s="6"/>
      <c r="M1743" s="152"/>
      <c r="N1743" s="151"/>
      <c r="O1743" s="150"/>
      <c r="P1743" s="6"/>
      <c r="Q1743" s="152"/>
      <c r="R1743" s="6"/>
      <c r="S1743" s="150"/>
      <c r="T1743" s="6"/>
    </row>
    <row r="1744" spans="1:20" ht="11.25" customHeight="1" outlineLevel="2">
      <c r="A1744" s="63">
        <f t="shared" si="30"/>
        <v>0</v>
      </c>
      <c r="B1744" s="121" t="s">
        <v>206</v>
      </c>
      <c r="C1744" s="120" t="s">
        <v>207</v>
      </c>
      <c r="D1744" s="65" t="s">
        <v>2288</v>
      </c>
      <c r="E1744" s="53"/>
      <c r="F1744" s="122">
        <v>68500</v>
      </c>
      <c r="G1744" s="66" t="s">
        <v>1487</v>
      </c>
      <c r="H1744" s="62" t="e">
        <f>IF(F1744="","",IF(AND(G1744="Руб.",$J$10=1),F1744/#REF!,IF(G1744="Руб.",F1744,F1744*$J$12)))</f>
        <v>#REF!</v>
      </c>
      <c r="I1744" s="54" t="s">
        <v>1363</v>
      </c>
      <c r="L1744" s="6"/>
      <c r="M1744" s="152"/>
      <c r="N1744" s="151"/>
      <c r="O1744" s="150"/>
      <c r="P1744" s="6"/>
      <c r="Q1744" s="152"/>
      <c r="R1744" s="6"/>
      <c r="S1744" s="150"/>
      <c r="T1744" s="6"/>
    </row>
    <row r="1745" spans="1:20" ht="11.25" customHeight="1" outlineLevel="2">
      <c r="A1745" s="63">
        <f t="shared" si="30"/>
        <v>0</v>
      </c>
      <c r="B1745" s="121" t="s">
        <v>204</v>
      </c>
      <c r="C1745" s="120" t="s">
        <v>205</v>
      </c>
      <c r="D1745" s="65" t="s">
        <v>2288</v>
      </c>
      <c r="E1745" s="53"/>
      <c r="F1745" s="122">
        <v>99800</v>
      </c>
      <c r="G1745" s="66" t="s">
        <v>1487</v>
      </c>
      <c r="H1745" s="62" t="e">
        <f>IF(F1745="","",IF(AND(G1745="Руб.",$J$10=1),F1745/#REF!,IF(G1745="Руб.",F1745,F1745*$J$12)))</f>
        <v>#REF!</v>
      </c>
      <c r="I1745" s="54" t="s">
        <v>1363</v>
      </c>
      <c r="L1745" s="6"/>
      <c r="M1745" s="152"/>
      <c r="N1745" s="151"/>
      <c r="O1745" s="150"/>
      <c r="P1745" s="6"/>
      <c r="Q1745" s="152"/>
      <c r="R1745" s="6"/>
      <c r="S1745" s="150"/>
      <c r="T1745" s="6"/>
    </row>
    <row r="1746" spans="1:20" ht="11.25" customHeight="1" outlineLevel="2">
      <c r="A1746" s="63">
        <f t="shared" si="30"/>
        <v>0</v>
      </c>
      <c r="B1746" s="121" t="s">
        <v>208</v>
      </c>
      <c r="C1746" s="120" t="s">
        <v>2114</v>
      </c>
      <c r="D1746" s="65" t="s">
        <v>2288</v>
      </c>
      <c r="E1746" s="53"/>
      <c r="F1746" s="122">
        <v>104200</v>
      </c>
      <c r="G1746" s="66" t="s">
        <v>1487</v>
      </c>
      <c r="H1746" s="62" t="e">
        <f>IF(F1746="","",IF(AND(G1746="Руб.",$J$10=1),F1746/#REF!,IF(G1746="Руб.",F1746,F1746*$J$12)))</f>
        <v>#REF!</v>
      </c>
      <c r="I1746" s="54" t="s">
        <v>1363</v>
      </c>
      <c r="L1746" s="6"/>
      <c r="M1746" s="152"/>
      <c r="N1746" s="151"/>
      <c r="O1746" s="150"/>
      <c r="P1746" s="6"/>
      <c r="Q1746" s="152"/>
      <c r="R1746" s="6"/>
      <c r="S1746" s="150"/>
      <c r="T1746" s="6"/>
    </row>
    <row r="1747" spans="1:20" ht="11.25" customHeight="1" outlineLevel="2">
      <c r="A1747" s="63">
        <f t="shared" si="30"/>
        <v>0</v>
      </c>
      <c r="B1747" s="121" t="s">
        <v>2115</v>
      </c>
      <c r="C1747" s="120" t="s">
        <v>2116</v>
      </c>
      <c r="D1747" s="65" t="s">
        <v>2288</v>
      </c>
      <c r="E1747" s="53"/>
      <c r="F1747" s="122">
        <v>150300</v>
      </c>
      <c r="G1747" s="66" t="s">
        <v>1487</v>
      </c>
      <c r="H1747" s="62" t="e">
        <f>IF(F1747="","",IF(AND(G1747="Руб.",$J$10=1),F1747/#REF!,IF(G1747="Руб.",F1747,F1747*$J$12)))</f>
        <v>#REF!</v>
      </c>
      <c r="I1747" s="54" t="s">
        <v>1363</v>
      </c>
      <c r="L1747" s="6"/>
      <c r="M1747" s="152"/>
      <c r="N1747" s="151"/>
      <c r="O1747" s="150"/>
      <c r="P1747" s="6"/>
      <c r="Q1747" s="152"/>
      <c r="R1747" s="6"/>
      <c r="S1747" s="150"/>
      <c r="T1747" s="6"/>
    </row>
    <row r="1748" spans="1:20" ht="11.25" customHeight="1" outlineLevel="2">
      <c r="A1748" s="63">
        <f t="shared" si="30"/>
        <v>0</v>
      </c>
      <c r="B1748" s="121" t="s">
        <v>2117</v>
      </c>
      <c r="C1748" s="120" t="s">
        <v>2118</v>
      </c>
      <c r="D1748" s="65" t="s">
        <v>2288</v>
      </c>
      <c r="E1748" s="53"/>
      <c r="F1748" s="122">
        <v>183600</v>
      </c>
      <c r="G1748" s="66" t="s">
        <v>1487</v>
      </c>
      <c r="H1748" s="62" t="e">
        <f>IF(F1748="","",IF(AND(G1748="Руб.",$J$10=1),F1748/#REF!,IF(G1748="Руб.",F1748,F1748*$J$12)))</f>
        <v>#REF!</v>
      </c>
      <c r="I1748" s="54" t="s">
        <v>1363</v>
      </c>
      <c r="L1748" s="6"/>
      <c r="M1748" s="152"/>
      <c r="N1748" s="151"/>
      <c r="O1748" s="150"/>
      <c r="P1748" s="6"/>
      <c r="Q1748" s="152"/>
      <c r="R1748" s="6"/>
      <c r="S1748" s="150"/>
      <c r="T1748" s="6"/>
    </row>
    <row r="1749" spans="1:20" ht="11.25" customHeight="1" outlineLevel="2">
      <c r="A1749" s="63">
        <f t="shared" si="30"/>
        <v>0</v>
      </c>
      <c r="B1749" s="121" t="s">
        <v>2119</v>
      </c>
      <c r="C1749" s="120" t="s">
        <v>2120</v>
      </c>
      <c r="D1749" s="65" t="s">
        <v>2288</v>
      </c>
      <c r="E1749" s="53"/>
      <c r="F1749" s="122">
        <v>45200</v>
      </c>
      <c r="G1749" s="66" t="s">
        <v>1487</v>
      </c>
      <c r="H1749" s="62" t="e">
        <f>IF(F1749="","",IF(AND(G1749="Руб.",$J$10=1),F1749/#REF!,IF(G1749="Руб.",F1749,F1749*$J$12)))</f>
        <v>#REF!</v>
      </c>
      <c r="I1749" s="54" t="s">
        <v>1363</v>
      </c>
      <c r="L1749" s="6"/>
      <c r="M1749" s="152"/>
      <c r="N1749" s="151"/>
      <c r="O1749" s="150"/>
      <c r="P1749" s="6"/>
      <c r="Q1749" s="152"/>
      <c r="R1749" s="6"/>
      <c r="S1749" s="150"/>
      <c r="T1749" s="6"/>
    </row>
    <row r="1750" spans="1:20" ht="11.25" customHeight="1" outlineLevel="2">
      <c r="A1750" s="63">
        <f t="shared" si="30"/>
        <v>0</v>
      </c>
      <c r="B1750" s="121" t="s">
        <v>2121</v>
      </c>
      <c r="C1750" s="120" t="s">
        <v>2122</v>
      </c>
      <c r="D1750" s="65" t="s">
        <v>2288</v>
      </c>
      <c r="E1750" s="53"/>
      <c r="F1750" s="122">
        <v>68600</v>
      </c>
      <c r="G1750" s="66" t="s">
        <v>1487</v>
      </c>
      <c r="H1750" s="62" t="e">
        <f>IF(F1750="","",IF(AND(G1750="Руб.",$J$10=1),F1750/#REF!,IF(G1750="Руб.",F1750,F1750*$J$12)))</f>
        <v>#REF!</v>
      </c>
      <c r="I1750" s="54" t="s">
        <v>1363</v>
      </c>
      <c r="L1750" s="6"/>
      <c r="M1750" s="152"/>
      <c r="N1750" s="151"/>
      <c r="O1750" s="150"/>
      <c r="P1750" s="6"/>
      <c r="Q1750" s="152"/>
      <c r="R1750" s="6"/>
      <c r="S1750" s="150"/>
      <c r="T1750" s="6"/>
    </row>
    <row r="1751" spans="1:20" ht="11.25" customHeight="1" outlineLevel="2">
      <c r="A1751" s="63">
        <f t="shared" ref="A1751:A1814" si="31">IF(E1751="",A1750,A1750+1)</f>
        <v>0</v>
      </c>
      <c r="B1751" s="121" t="s">
        <v>2123</v>
      </c>
      <c r="C1751" s="120" t="s">
        <v>1637</v>
      </c>
      <c r="D1751" s="65" t="s">
        <v>2288</v>
      </c>
      <c r="E1751" s="53"/>
      <c r="F1751" s="122">
        <v>43500</v>
      </c>
      <c r="G1751" s="66" t="s">
        <v>1487</v>
      </c>
      <c r="H1751" s="62" t="e">
        <f>IF(F1751="","",IF(AND(G1751="Руб.",$J$10=1),F1751/#REF!,IF(G1751="Руб.",F1751,F1751*$J$12)))</f>
        <v>#REF!</v>
      </c>
      <c r="I1751" s="54" t="s">
        <v>1363</v>
      </c>
      <c r="L1751" s="6"/>
      <c r="M1751" s="152"/>
      <c r="N1751" s="151"/>
      <c r="O1751" s="150"/>
      <c r="P1751" s="6"/>
      <c r="Q1751" s="152"/>
      <c r="R1751" s="6"/>
      <c r="S1751" s="150"/>
      <c r="T1751" s="6"/>
    </row>
    <row r="1752" spans="1:20" ht="11.25" customHeight="1" outlineLevel="2">
      <c r="A1752" s="105">
        <f t="shared" si="31"/>
        <v>0</v>
      </c>
      <c r="B1752" s="121" t="s">
        <v>1638</v>
      </c>
      <c r="C1752" s="120" t="s">
        <v>1639</v>
      </c>
      <c r="D1752" s="65" t="s">
        <v>2288</v>
      </c>
      <c r="E1752" s="53"/>
      <c r="F1752" s="122">
        <v>74600</v>
      </c>
      <c r="G1752" s="66" t="s">
        <v>1487</v>
      </c>
      <c r="H1752" s="62" t="e">
        <f>IF(F1752="","",IF(AND(G1752="Руб.",$J$10=1),F1752/#REF!,IF(G1752="Руб.",F1752,F1752*$J$12)))</f>
        <v>#REF!</v>
      </c>
      <c r="I1752" s="54" t="s">
        <v>1363</v>
      </c>
      <c r="L1752" s="6"/>
      <c r="M1752" s="152"/>
      <c r="N1752" s="151"/>
      <c r="O1752" s="150"/>
      <c r="P1752" s="6"/>
      <c r="Q1752" s="152"/>
      <c r="R1752" s="6"/>
      <c r="S1752" s="150"/>
      <c r="T1752" s="6"/>
    </row>
    <row r="1753" spans="1:20" ht="11.25" customHeight="1" outlineLevel="2">
      <c r="A1753" s="105">
        <f t="shared" si="31"/>
        <v>0</v>
      </c>
      <c r="B1753" s="121" t="s">
        <v>1640</v>
      </c>
      <c r="C1753" s="120" t="s">
        <v>1641</v>
      </c>
      <c r="D1753" s="65" t="s">
        <v>2288</v>
      </c>
      <c r="E1753" s="53"/>
      <c r="F1753" s="122">
        <v>105400</v>
      </c>
      <c r="G1753" s="66" t="s">
        <v>1487</v>
      </c>
      <c r="H1753" s="62" t="e">
        <f>IF(F1753="","",IF(AND(G1753="Руб.",$J$10=1),F1753/#REF!,IF(G1753="Руб.",F1753,F1753*$J$12)))</f>
        <v>#REF!</v>
      </c>
      <c r="I1753" s="54" t="s">
        <v>1363</v>
      </c>
      <c r="L1753" s="6"/>
      <c r="M1753" s="152"/>
      <c r="N1753" s="151"/>
      <c r="O1753" s="150"/>
      <c r="P1753" s="6"/>
      <c r="Q1753" s="152"/>
      <c r="R1753" s="6"/>
      <c r="S1753" s="150"/>
      <c r="T1753" s="6"/>
    </row>
    <row r="1754" spans="1:20" ht="11.25" customHeight="1" outlineLevel="2">
      <c r="A1754" s="105">
        <f t="shared" si="31"/>
        <v>0</v>
      </c>
      <c r="B1754" s="121" t="s">
        <v>1642</v>
      </c>
      <c r="C1754" s="120" t="s">
        <v>1643</v>
      </c>
      <c r="D1754" s="65" t="s">
        <v>2288</v>
      </c>
      <c r="E1754" s="53"/>
      <c r="F1754" s="122">
        <v>16300</v>
      </c>
      <c r="G1754" s="66" t="s">
        <v>1487</v>
      </c>
      <c r="H1754" s="62" t="e">
        <f>IF(F1754="","",IF(AND(G1754="Руб.",$J$10=1),F1754/#REF!,IF(G1754="Руб.",F1754,F1754*$J$12)))</f>
        <v>#REF!</v>
      </c>
      <c r="I1754" s="54" t="s">
        <v>1363</v>
      </c>
      <c r="L1754" s="6"/>
      <c r="M1754" s="152"/>
      <c r="N1754" s="151"/>
      <c r="O1754" s="150"/>
      <c r="P1754" s="6"/>
      <c r="Q1754" s="152"/>
      <c r="R1754" s="6"/>
      <c r="S1754" s="150"/>
      <c r="T1754" s="6"/>
    </row>
    <row r="1755" spans="1:20" ht="11.25" customHeight="1" outlineLevel="2">
      <c r="A1755" s="105">
        <f t="shared" si="31"/>
        <v>0</v>
      </c>
      <c r="B1755" s="121" t="s">
        <v>1644</v>
      </c>
      <c r="C1755" s="120" t="s">
        <v>1645</v>
      </c>
      <c r="D1755" s="65" t="s">
        <v>2288</v>
      </c>
      <c r="E1755" s="53"/>
      <c r="F1755" s="122">
        <v>22100</v>
      </c>
      <c r="G1755" s="66" t="s">
        <v>1487</v>
      </c>
      <c r="H1755" s="62" t="e">
        <f>IF(F1755="","",IF(AND(G1755="Руб.",$J$10=1),F1755/#REF!,IF(G1755="Руб.",F1755,F1755*$J$12)))</f>
        <v>#REF!</v>
      </c>
      <c r="I1755" s="54" t="s">
        <v>1363</v>
      </c>
      <c r="L1755" s="6"/>
      <c r="M1755" s="152"/>
      <c r="N1755" s="151"/>
      <c r="O1755" s="150"/>
      <c r="P1755" s="6"/>
      <c r="Q1755" s="152"/>
      <c r="R1755" s="6"/>
      <c r="S1755" s="150"/>
      <c r="T1755" s="6"/>
    </row>
    <row r="1756" spans="1:20" ht="11.25" customHeight="1" outlineLevel="2">
      <c r="A1756" s="105">
        <f t="shared" si="31"/>
        <v>0</v>
      </c>
      <c r="B1756" s="121" t="s">
        <v>1646</v>
      </c>
      <c r="C1756" s="120" t="s">
        <v>1647</v>
      </c>
      <c r="D1756" s="65" t="s">
        <v>2288</v>
      </c>
      <c r="E1756" s="53"/>
      <c r="F1756" s="122">
        <v>32600</v>
      </c>
      <c r="G1756" s="66" t="s">
        <v>1487</v>
      </c>
      <c r="H1756" s="62" t="e">
        <f>IF(F1756="","",IF(AND(G1756="Руб.",$J$10=1),F1756/#REF!,IF(G1756="Руб.",F1756,F1756*$J$12)))</f>
        <v>#REF!</v>
      </c>
      <c r="I1756" s="54" t="s">
        <v>1363</v>
      </c>
      <c r="L1756" s="6"/>
      <c r="M1756" s="152"/>
      <c r="N1756" s="151"/>
      <c r="O1756" s="150"/>
      <c r="P1756" s="6"/>
      <c r="Q1756" s="152"/>
      <c r="R1756" s="6"/>
      <c r="S1756" s="150"/>
      <c r="T1756" s="6"/>
    </row>
    <row r="1757" spans="1:20" ht="11.25" customHeight="1" outlineLevel="2">
      <c r="A1757" s="105">
        <f t="shared" si="31"/>
        <v>0</v>
      </c>
      <c r="B1757" s="121" t="s">
        <v>1648</v>
      </c>
      <c r="C1757" s="120" t="s">
        <v>1649</v>
      </c>
      <c r="D1757" s="65" t="s">
        <v>2288</v>
      </c>
      <c r="E1757" s="53"/>
      <c r="F1757" s="122">
        <v>45800</v>
      </c>
      <c r="G1757" s="66" t="s">
        <v>1487</v>
      </c>
      <c r="H1757" s="62" t="e">
        <f>IF(F1757="","",IF(AND(G1757="Руб.",$J$10=1),F1757/#REF!,IF(G1757="Руб.",F1757,F1757*$J$12)))</f>
        <v>#REF!</v>
      </c>
      <c r="I1757" s="54" t="s">
        <v>1363</v>
      </c>
      <c r="L1757" s="6"/>
      <c r="M1757" s="152"/>
      <c r="N1757" s="151"/>
      <c r="O1757" s="150"/>
      <c r="P1757" s="6"/>
      <c r="Q1757" s="152"/>
      <c r="R1757" s="6"/>
      <c r="S1757" s="150"/>
      <c r="T1757" s="6"/>
    </row>
    <row r="1758" spans="1:20" ht="11.25" customHeight="1" outlineLevel="2">
      <c r="A1758" s="105">
        <f t="shared" si="31"/>
        <v>0</v>
      </c>
      <c r="B1758" s="121" t="s">
        <v>1650</v>
      </c>
      <c r="C1758" s="120" t="s">
        <v>1651</v>
      </c>
      <c r="D1758" s="65" t="s">
        <v>2288</v>
      </c>
      <c r="E1758" s="53"/>
      <c r="F1758" s="122">
        <v>53900</v>
      </c>
      <c r="G1758" s="66" t="s">
        <v>1487</v>
      </c>
      <c r="H1758" s="62" t="e">
        <f>IF(F1758="","",IF(AND(G1758="Руб.",$J$10=1),F1758/#REF!,IF(G1758="Руб.",F1758,F1758*$J$12)))</f>
        <v>#REF!</v>
      </c>
      <c r="I1758" s="54" t="s">
        <v>1363</v>
      </c>
      <c r="L1758" s="6"/>
      <c r="M1758" s="152"/>
      <c r="N1758" s="151"/>
      <c r="O1758" s="150"/>
      <c r="P1758" s="6"/>
      <c r="Q1758" s="152"/>
      <c r="R1758" s="6"/>
      <c r="S1758" s="150"/>
      <c r="T1758" s="6"/>
    </row>
    <row r="1759" spans="1:20" ht="11.25" customHeight="1" outlineLevel="1">
      <c r="A1759" s="105">
        <f t="shared" si="31"/>
        <v>0</v>
      </c>
      <c r="B1759" s="106"/>
      <c r="C1759" s="30" t="s">
        <v>3511</v>
      </c>
      <c r="D1759" s="65"/>
      <c r="E1759" s="22" t="str">
        <f>IF(SUM(E1760:E1781)=0,"",0)</f>
        <v/>
      </c>
      <c r="F1759" s="66" t="s">
        <v>2274</v>
      </c>
      <c r="G1759" s="66"/>
      <c r="H1759" s="62" t="str">
        <f>IF(F1759="","",IF(AND(G1759="Руб.",$J$10=1),F1759/#REF!,IF(G1759="Руб.",F1759,F1759*$J$12)))</f>
        <v/>
      </c>
      <c r="I1759" s="54"/>
      <c r="L1759" s="6"/>
      <c r="M1759" s="152"/>
      <c r="N1759" s="151"/>
      <c r="O1759" s="150"/>
      <c r="P1759" s="6"/>
      <c r="Q1759" s="152"/>
      <c r="R1759" s="6"/>
      <c r="S1759" s="150"/>
      <c r="T1759" s="6"/>
    </row>
    <row r="1760" spans="1:20" ht="11.25" customHeight="1" outlineLevel="2">
      <c r="A1760" s="63">
        <f t="shared" si="31"/>
        <v>0</v>
      </c>
      <c r="B1760" s="67" t="s">
        <v>410</v>
      </c>
      <c r="C1760" s="24" t="s">
        <v>4594</v>
      </c>
      <c r="D1760" s="65" t="s">
        <v>2288</v>
      </c>
      <c r="E1760" s="53"/>
      <c r="F1760" s="66">
        <v>825</v>
      </c>
      <c r="G1760" s="66"/>
      <c r="H1760" s="62">
        <f>IF(F1760="","",IF(AND(G1760="Руб.",$J$10=1),F1760/#REF!,IF(G1760="Руб.",F1760,F1760*$J$12)))</f>
        <v>825</v>
      </c>
      <c r="I1760" s="54" t="s">
        <v>1361</v>
      </c>
      <c r="L1760" s="6"/>
      <c r="M1760" s="152"/>
      <c r="N1760" s="151"/>
      <c r="O1760" s="150"/>
      <c r="P1760" s="6"/>
      <c r="Q1760" s="152"/>
      <c r="R1760" s="6"/>
      <c r="S1760" s="150"/>
      <c r="T1760" s="6"/>
    </row>
    <row r="1761" spans="1:20" ht="11.25" customHeight="1" outlineLevel="2">
      <c r="A1761" s="63">
        <f t="shared" si="31"/>
        <v>0</v>
      </c>
      <c r="B1761" s="67" t="s">
        <v>4595</v>
      </c>
      <c r="C1761" s="24" t="s">
        <v>4596</v>
      </c>
      <c r="D1761" s="65" t="s">
        <v>2288</v>
      </c>
      <c r="E1761" s="53"/>
      <c r="F1761" s="66">
        <v>825</v>
      </c>
      <c r="G1761" s="66"/>
      <c r="H1761" s="62">
        <f>IF(F1761="","",IF(AND(G1761="Руб.",$J$10=1),F1761/#REF!,IF(G1761="Руб.",F1761,F1761*$J$12)))</f>
        <v>825</v>
      </c>
      <c r="I1761" s="54" t="s">
        <v>1361</v>
      </c>
      <c r="L1761" s="6"/>
      <c r="M1761" s="152"/>
      <c r="N1761" s="151"/>
      <c r="O1761" s="150"/>
      <c r="P1761" s="6"/>
      <c r="Q1761" s="152"/>
      <c r="R1761" s="6"/>
      <c r="S1761" s="150"/>
      <c r="T1761" s="6"/>
    </row>
    <row r="1762" spans="1:20" ht="11.25" customHeight="1" outlineLevel="2">
      <c r="A1762" s="63">
        <f t="shared" si="31"/>
        <v>0</v>
      </c>
      <c r="B1762" s="67" t="s">
        <v>4597</v>
      </c>
      <c r="C1762" s="24" t="s">
        <v>4598</v>
      </c>
      <c r="D1762" s="65" t="s">
        <v>2288</v>
      </c>
      <c r="E1762" s="53"/>
      <c r="F1762" s="66">
        <v>882</v>
      </c>
      <c r="G1762" s="66"/>
      <c r="H1762" s="62">
        <f>IF(F1762="","",IF(AND(G1762="Руб.",$J$10=1),F1762/#REF!,IF(G1762="Руб.",F1762,F1762*$J$12)))</f>
        <v>882</v>
      </c>
      <c r="I1762" s="54" t="s">
        <v>1361</v>
      </c>
      <c r="L1762" s="6"/>
      <c r="M1762" s="152"/>
      <c r="N1762" s="151"/>
      <c r="O1762" s="150"/>
      <c r="P1762" s="6"/>
      <c r="Q1762" s="152"/>
      <c r="R1762" s="6"/>
      <c r="S1762" s="150"/>
      <c r="T1762" s="6"/>
    </row>
    <row r="1763" spans="1:20" ht="11.25" customHeight="1" outlineLevel="2">
      <c r="A1763" s="63">
        <f t="shared" si="31"/>
        <v>0</v>
      </c>
      <c r="B1763" s="67" t="s">
        <v>4599</v>
      </c>
      <c r="C1763" s="24" t="s">
        <v>4600</v>
      </c>
      <c r="D1763" s="65" t="s">
        <v>2288</v>
      </c>
      <c r="E1763" s="53"/>
      <c r="F1763" s="66">
        <v>882</v>
      </c>
      <c r="G1763" s="66"/>
      <c r="H1763" s="62">
        <f>IF(F1763="","",IF(AND(G1763="Руб.",$J$10=1),F1763/#REF!,IF(G1763="Руб.",F1763,F1763*$J$12)))</f>
        <v>882</v>
      </c>
      <c r="I1763" s="54" t="s">
        <v>1361</v>
      </c>
      <c r="L1763" s="6"/>
      <c r="M1763" s="152"/>
      <c r="N1763" s="151"/>
      <c r="O1763" s="150"/>
      <c r="P1763" s="6"/>
      <c r="Q1763" s="152"/>
      <c r="R1763" s="6"/>
      <c r="S1763" s="150"/>
      <c r="T1763" s="6"/>
    </row>
    <row r="1764" spans="1:20" ht="11.25" customHeight="1" outlineLevel="2">
      <c r="A1764" s="63">
        <f t="shared" si="31"/>
        <v>0</v>
      </c>
      <c r="B1764" s="67" t="s">
        <v>4601</v>
      </c>
      <c r="C1764" s="24" t="s">
        <v>4602</v>
      </c>
      <c r="D1764" s="65" t="s">
        <v>2288</v>
      </c>
      <c r="E1764" s="53"/>
      <c r="F1764" s="66">
        <v>1215</v>
      </c>
      <c r="G1764" s="66"/>
      <c r="H1764" s="62">
        <f>IF(F1764="","",IF(AND(G1764="Руб.",$J$10=1),F1764/#REF!,IF(G1764="Руб.",F1764,F1764*$J$12)))</f>
        <v>1215</v>
      </c>
      <c r="I1764" s="54" t="s">
        <v>1361</v>
      </c>
      <c r="L1764" s="6"/>
      <c r="M1764" s="152"/>
      <c r="N1764" s="151"/>
      <c r="O1764" s="150"/>
      <c r="P1764" s="6"/>
      <c r="Q1764" s="152"/>
      <c r="R1764" s="6"/>
      <c r="S1764" s="150"/>
      <c r="T1764" s="6"/>
    </row>
    <row r="1765" spans="1:20" ht="11.25" customHeight="1" outlineLevel="2">
      <c r="A1765" s="63">
        <f t="shared" si="31"/>
        <v>0</v>
      </c>
      <c r="B1765" s="67" t="s">
        <v>4603</v>
      </c>
      <c r="C1765" s="24" t="s">
        <v>4604</v>
      </c>
      <c r="D1765" s="65" t="s">
        <v>2288</v>
      </c>
      <c r="E1765" s="53"/>
      <c r="F1765" s="66">
        <v>1215</v>
      </c>
      <c r="G1765" s="66"/>
      <c r="H1765" s="62">
        <f>IF(F1765="","",IF(AND(G1765="Руб.",$J$10=1),F1765/#REF!,IF(G1765="Руб.",F1765,F1765*$J$12)))</f>
        <v>1215</v>
      </c>
      <c r="I1765" s="54" t="s">
        <v>1361</v>
      </c>
      <c r="L1765" s="6"/>
      <c r="M1765" s="152"/>
      <c r="N1765" s="151"/>
      <c r="O1765" s="150"/>
      <c r="P1765" s="6"/>
      <c r="Q1765" s="152"/>
      <c r="R1765" s="6"/>
      <c r="S1765" s="150"/>
      <c r="T1765" s="6"/>
    </row>
    <row r="1766" spans="1:20" ht="11.25" customHeight="1" outlineLevel="2">
      <c r="A1766" s="63">
        <f t="shared" si="31"/>
        <v>0</v>
      </c>
      <c r="B1766" s="67" t="s">
        <v>4605</v>
      </c>
      <c r="C1766" s="24" t="s">
        <v>4606</v>
      </c>
      <c r="D1766" s="65" t="s">
        <v>2288</v>
      </c>
      <c r="E1766" s="53"/>
      <c r="F1766" s="66">
        <v>1422</v>
      </c>
      <c r="G1766" s="66"/>
      <c r="H1766" s="62">
        <f>IF(F1766="","",IF(AND(G1766="Руб.",$J$10=1),F1766/#REF!,IF(G1766="Руб.",F1766,F1766*$J$12)))</f>
        <v>1422</v>
      </c>
      <c r="I1766" s="54" t="s">
        <v>1361</v>
      </c>
      <c r="L1766" s="6"/>
      <c r="M1766" s="152"/>
      <c r="N1766" s="151"/>
      <c r="O1766" s="150"/>
      <c r="P1766" s="6"/>
      <c r="Q1766" s="152"/>
      <c r="R1766" s="6"/>
      <c r="S1766" s="150"/>
      <c r="T1766" s="6"/>
    </row>
    <row r="1767" spans="1:20" ht="11.25" customHeight="1" outlineLevel="2">
      <c r="A1767" s="63">
        <f t="shared" si="31"/>
        <v>0</v>
      </c>
      <c r="B1767" s="67" t="s">
        <v>4607</v>
      </c>
      <c r="C1767" s="24" t="s">
        <v>4608</v>
      </c>
      <c r="D1767" s="65" t="s">
        <v>2288</v>
      </c>
      <c r="E1767" s="53"/>
      <c r="F1767" s="66">
        <v>2043</v>
      </c>
      <c r="G1767" s="66"/>
      <c r="H1767" s="62">
        <f>IF(F1767="","",IF(AND(G1767="Руб.",$J$10=1),F1767/#REF!,IF(G1767="Руб.",F1767,F1767*$J$12)))</f>
        <v>2043</v>
      </c>
      <c r="I1767" s="54" t="s">
        <v>1361</v>
      </c>
      <c r="L1767" s="6"/>
      <c r="M1767" s="152"/>
      <c r="N1767" s="151"/>
      <c r="O1767" s="150"/>
      <c r="P1767" s="6"/>
      <c r="Q1767" s="152"/>
      <c r="R1767" s="6"/>
      <c r="S1767" s="150"/>
      <c r="T1767" s="6"/>
    </row>
    <row r="1768" spans="1:20" ht="11.25" customHeight="1" outlineLevel="2">
      <c r="A1768" s="63">
        <f t="shared" si="31"/>
        <v>0</v>
      </c>
      <c r="B1768" s="67" t="s">
        <v>4609</v>
      </c>
      <c r="C1768" s="24" t="s">
        <v>4610</v>
      </c>
      <c r="D1768" s="65" t="s">
        <v>2288</v>
      </c>
      <c r="E1768" s="53"/>
      <c r="F1768" s="66">
        <v>2970</v>
      </c>
      <c r="G1768" s="66"/>
      <c r="H1768" s="62">
        <f>IF(F1768="","",IF(AND(G1768="Руб.",$J$10=1),F1768/#REF!,IF(G1768="Руб.",F1768,F1768*$J$12)))</f>
        <v>2970</v>
      </c>
      <c r="I1768" s="54" t="s">
        <v>1361</v>
      </c>
      <c r="L1768" s="6"/>
      <c r="M1768" s="152"/>
      <c r="N1768" s="151"/>
      <c r="O1768" s="150"/>
      <c r="P1768" s="6"/>
      <c r="Q1768" s="152"/>
      <c r="R1768" s="6"/>
      <c r="S1768" s="150"/>
      <c r="T1768" s="6"/>
    </row>
    <row r="1769" spans="1:20" ht="11.25" customHeight="1" outlineLevel="2">
      <c r="A1769" s="63">
        <f t="shared" si="31"/>
        <v>0</v>
      </c>
      <c r="B1769" s="67" t="s">
        <v>4611</v>
      </c>
      <c r="C1769" s="24" t="s">
        <v>4612</v>
      </c>
      <c r="D1769" s="65" t="s">
        <v>2288</v>
      </c>
      <c r="E1769" s="53"/>
      <c r="F1769" s="66">
        <v>3240</v>
      </c>
      <c r="G1769" s="66"/>
      <c r="H1769" s="62">
        <f>IF(F1769="","",IF(AND(G1769="Руб.",$J$10=1),F1769/#REF!,IF(G1769="Руб.",F1769,F1769*$J$12)))</f>
        <v>3240</v>
      </c>
      <c r="I1769" s="54" t="s">
        <v>1361</v>
      </c>
      <c r="L1769" s="6"/>
      <c r="M1769" s="152"/>
      <c r="N1769" s="151"/>
      <c r="O1769" s="150"/>
      <c r="P1769" s="6"/>
      <c r="Q1769" s="152"/>
      <c r="R1769" s="6"/>
      <c r="S1769" s="150"/>
      <c r="T1769" s="6"/>
    </row>
    <row r="1770" spans="1:20" ht="11.25" customHeight="1" outlineLevel="2">
      <c r="A1770" s="63">
        <f t="shared" si="31"/>
        <v>0</v>
      </c>
      <c r="B1770" s="67" t="s">
        <v>4613</v>
      </c>
      <c r="C1770" s="24" t="s">
        <v>3278</v>
      </c>
      <c r="D1770" s="65" t="s">
        <v>2288</v>
      </c>
      <c r="E1770" s="53"/>
      <c r="F1770" s="66">
        <v>450</v>
      </c>
      <c r="G1770" s="66"/>
      <c r="H1770" s="62">
        <f>IF(F1770="","",IF(AND(G1770="Руб.",$J$10=1),F1770/#REF!,IF(G1770="Руб.",F1770,F1770*$J$12)))</f>
        <v>450</v>
      </c>
      <c r="I1770" s="54" t="s">
        <v>1361</v>
      </c>
      <c r="L1770" s="6"/>
      <c r="M1770" s="152"/>
      <c r="N1770" s="151"/>
      <c r="O1770" s="150"/>
      <c r="P1770" s="6"/>
      <c r="Q1770" s="152"/>
      <c r="R1770" s="6"/>
      <c r="S1770" s="150"/>
      <c r="T1770" s="6"/>
    </row>
    <row r="1771" spans="1:20" ht="11.25" customHeight="1" outlineLevel="2">
      <c r="A1771" s="63">
        <f t="shared" si="31"/>
        <v>0</v>
      </c>
      <c r="B1771" s="67" t="s">
        <v>3279</v>
      </c>
      <c r="C1771" s="24" t="s">
        <v>3280</v>
      </c>
      <c r="D1771" s="65" t="s">
        <v>2288</v>
      </c>
      <c r="E1771" s="53"/>
      <c r="F1771" s="66">
        <v>210</v>
      </c>
      <c r="G1771" s="66"/>
      <c r="H1771" s="62">
        <f>IF(F1771="","",IF(AND(G1771="Руб.",$J$10=1),F1771/#REF!,IF(G1771="Руб.",F1771,F1771*$J$12)))</f>
        <v>210</v>
      </c>
      <c r="I1771" s="54" t="s">
        <v>1361</v>
      </c>
      <c r="L1771" s="6"/>
      <c r="M1771" s="152"/>
      <c r="N1771" s="151"/>
      <c r="O1771" s="150"/>
      <c r="P1771" s="6"/>
      <c r="Q1771" s="152"/>
      <c r="R1771" s="6"/>
      <c r="S1771" s="150"/>
      <c r="T1771" s="6"/>
    </row>
    <row r="1772" spans="1:20" ht="11.25" customHeight="1" outlineLevel="2">
      <c r="A1772" s="63">
        <f t="shared" si="31"/>
        <v>0</v>
      </c>
      <c r="B1772" s="67" t="s">
        <v>3281</v>
      </c>
      <c r="C1772" s="24" t="s">
        <v>3282</v>
      </c>
      <c r="D1772" s="65" t="s">
        <v>2288</v>
      </c>
      <c r="E1772" s="53"/>
      <c r="F1772" s="66">
        <v>450</v>
      </c>
      <c r="G1772" s="66"/>
      <c r="H1772" s="62">
        <f>IF(F1772="","",IF(AND(G1772="Руб.",$J$10=1),F1772/#REF!,IF(G1772="Руб.",F1772,F1772*$J$12)))</f>
        <v>450</v>
      </c>
      <c r="I1772" s="54" t="s">
        <v>1361</v>
      </c>
      <c r="L1772" s="6"/>
      <c r="M1772" s="152"/>
      <c r="N1772" s="151"/>
      <c r="O1772" s="150"/>
      <c r="P1772" s="6"/>
      <c r="Q1772" s="152"/>
      <c r="R1772" s="6"/>
      <c r="S1772" s="150"/>
      <c r="T1772" s="6"/>
    </row>
    <row r="1773" spans="1:20" ht="11.25" customHeight="1" outlineLevel="2">
      <c r="A1773" s="63">
        <f t="shared" si="31"/>
        <v>0</v>
      </c>
      <c r="B1773" s="67" t="s">
        <v>3283</v>
      </c>
      <c r="C1773" s="24" t="s">
        <v>3284</v>
      </c>
      <c r="D1773" s="65" t="s">
        <v>2288</v>
      </c>
      <c r="E1773" s="53"/>
      <c r="F1773" s="66">
        <v>120</v>
      </c>
      <c r="G1773" s="66"/>
      <c r="H1773" s="62">
        <f>IF(F1773="","",IF(AND(G1773="Руб.",$J$10=1),F1773/#REF!,IF(G1773="Руб.",F1773,F1773*$J$12)))</f>
        <v>120</v>
      </c>
      <c r="I1773" s="54" t="s">
        <v>1361</v>
      </c>
      <c r="L1773" s="6"/>
      <c r="M1773" s="152"/>
      <c r="N1773" s="151"/>
      <c r="O1773" s="150"/>
      <c r="P1773" s="6"/>
      <c r="Q1773" s="152"/>
      <c r="R1773" s="6"/>
      <c r="S1773" s="150"/>
      <c r="T1773" s="6"/>
    </row>
    <row r="1774" spans="1:20" ht="11.25" customHeight="1" outlineLevel="2">
      <c r="A1774" s="63">
        <f t="shared" si="31"/>
        <v>0</v>
      </c>
      <c r="B1774" s="67" t="s">
        <v>3285</v>
      </c>
      <c r="C1774" s="24" t="s">
        <v>3286</v>
      </c>
      <c r="D1774" s="65" t="s">
        <v>2288</v>
      </c>
      <c r="E1774" s="53"/>
      <c r="F1774" s="66">
        <v>130</v>
      </c>
      <c r="G1774" s="66"/>
      <c r="H1774" s="62">
        <f>IF(F1774="","",IF(AND(G1774="Руб.",$J$10=1),F1774/#REF!,IF(G1774="Руб.",F1774,F1774*$J$12)))</f>
        <v>130</v>
      </c>
      <c r="I1774" s="54" t="s">
        <v>1361</v>
      </c>
      <c r="L1774" s="6"/>
      <c r="M1774" s="152"/>
      <c r="N1774" s="151"/>
      <c r="O1774" s="150"/>
      <c r="P1774" s="6"/>
      <c r="Q1774" s="152"/>
      <c r="R1774" s="6"/>
      <c r="S1774" s="150"/>
      <c r="T1774" s="6"/>
    </row>
    <row r="1775" spans="1:20" ht="11.25" customHeight="1" outlineLevel="2">
      <c r="A1775" s="63">
        <f t="shared" si="31"/>
        <v>0</v>
      </c>
      <c r="B1775" s="67" t="s">
        <v>3287</v>
      </c>
      <c r="C1775" s="24" t="s">
        <v>3288</v>
      </c>
      <c r="D1775" s="65" t="s">
        <v>2288</v>
      </c>
      <c r="E1775" s="53"/>
      <c r="F1775" s="66">
        <v>180</v>
      </c>
      <c r="G1775" s="66"/>
      <c r="H1775" s="62">
        <f>IF(F1775="","",IF(AND(G1775="Руб.",$J$10=1),F1775/#REF!,IF(G1775="Руб.",F1775,F1775*$J$12)))</f>
        <v>180</v>
      </c>
      <c r="I1775" s="54" t="s">
        <v>1361</v>
      </c>
      <c r="L1775" s="6"/>
      <c r="M1775" s="152"/>
      <c r="N1775" s="151"/>
      <c r="O1775" s="150"/>
      <c r="P1775" s="6"/>
      <c r="Q1775" s="152"/>
      <c r="R1775" s="6"/>
      <c r="S1775" s="150"/>
      <c r="T1775" s="6"/>
    </row>
    <row r="1776" spans="1:20" ht="11.25" customHeight="1" outlineLevel="2">
      <c r="A1776" s="63">
        <f t="shared" si="31"/>
        <v>0</v>
      </c>
      <c r="B1776" s="67" t="s">
        <v>3289</v>
      </c>
      <c r="C1776" s="24" t="s">
        <v>3290</v>
      </c>
      <c r="D1776" s="65" t="s">
        <v>2288</v>
      </c>
      <c r="E1776" s="53"/>
      <c r="F1776" s="66">
        <v>206</v>
      </c>
      <c r="G1776" s="66"/>
      <c r="H1776" s="62">
        <f>IF(F1776="","",IF(AND(G1776="Руб.",$J$10=1),F1776/#REF!,IF(G1776="Руб.",F1776,F1776*$J$12)))</f>
        <v>206</v>
      </c>
      <c r="I1776" s="54" t="s">
        <v>1361</v>
      </c>
      <c r="L1776" s="6"/>
      <c r="M1776" s="152"/>
      <c r="N1776" s="151"/>
      <c r="O1776" s="150"/>
      <c r="P1776" s="6"/>
      <c r="Q1776" s="152"/>
      <c r="R1776" s="6"/>
      <c r="S1776" s="150"/>
      <c r="T1776" s="6"/>
    </row>
    <row r="1777" spans="1:20" ht="11.25" customHeight="1" outlineLevel="2">
      <c r="A1777" s="63">
        <f t="shared" si="31"/>
        <v>0</v>
      </c>
      <c r="B1777" s="67" t="s">
        <v>3291</v>
      </c>
      <c r="C1777" s="24" t="s">
        <v>3292</v>
      </c>
      <c r="D1777" s="65" t="s">
        <v>2288</v>
      </c>
      <c r="E1777" s="53"/>
      <c r="F1777" s="66">
        <v>200</v>
      </c>
      <c r="G1777" s="66"/>
      <c r="H1777" s="62">
        <f>IF(F1777="","",IF(AND(G1777="Руб.",$J$10=1),F1777/#REF!,IF(G1777="Руб.",F1777,F1777*$J$12)))</f>
        <v>200</v>
      </c>
      <c r="I1777" s="54" t="s">
        <v>1361</v>
      </c>
      <c r="L1777" s="6"/>
      <c r="M1777" s="152"/>
      <c r="N1777" s="151"/>
      <c r="O1777" s="150"/>
      <c r="P1777" s="6"/>
      <c r="Q1777" s="152"/>
      <c r="R1777" s="6"/>
      <c r="S1777" s="150"/>
      <c r="T1777" s="6"/>
    </row>
    <row r="1778" spans="1:20" ht="11.25" customHeight="1" outlineLevel="2">
      <c r="A1778" s="63">
        <f t="shared" si="31"/>
        <v>0</v>
      </c>
      <c r="B1778" s="67" t="s">
        <v>3293</v>
      </c>
      <c r="C1778" s="24" t="s">
        <v>3294</v>
      </c>
      <c r="D1778" s="65" t="s">
        <v>2288</v>
      </c>
      <c r="E1778" s="53"/>
      <c r="F1778" s="66">
        <v>305</v>
      </c>
      <c r="G1778" s="66"/>
      <c r="H1778" s="62">
        <f>IF(F1778="","",IF(AND(G1778="Руб.",$J$10=1),F1778/#REF!,IF(G1778="Руб.",F1778,F1778*$J$12)))</f>
        <v>305</v>
      </c>
      <c r="I1778" s="54" t="s">
        <v>1361</v>
      </c>
      <c r="L1778" s="6"/>
      <c r="M1778" s="152"/>
      <c r="N1778" s="151"/>
      <c r="O1778" s="150"/>
      <c r="P1778" s="6"/>
      <c r="Q1778" s="152"/>
      <c r="R1778" s="6"/>
      <c r="S1778" s="150"/>
      <c r="T1778" s="6"/>
    </row>
    <row r="1779" spans="1:20" ht="11.25" customHeight="1" outlineLevel="2">
      <c r="A1779" s="63">
        <f t="shared" si="31"/>
        <v>0</v>
      </c>
      <c r="B1779" s="67" t="s">
        <v>3295</v>
      </c>
      <c r="C1779" s="24" t="s">
        <v>3296</v>
      </c>
      <c r="D1779" s="65" t="s">
        <v>2288</v>
      </c>
      <c r="E1779" s="53"/>
      <c r="F1779" s="66">
        <v>450</v>
      </c>
      <c r="G1779" s="66"/>
      <c r="H1779" s="62">
        <f>IF(F1779="","",IF(AND(G1779="Руб.",$J$10=1),F1779/#REF!,IF(G1779="Руб.",F1779,F1779*$J$12)))</f>
        <v>450</v>
      </c>
      <c r="I1779" s="54" t="s">
        <v>1361</v>
      </c>
      <c r="L1779" s="6"/>
      <c r="M1779" s="152"/>
      <c r="N1779" s="151"/>
      <c r="O1779" s="150"/>
      <c r="P1779" s="6"/>
      <c r="Q1779" s="152"/>
      <c r="R1779" s="6"/>
      <c r="S1779" s="150"/>
      <c r="T1779" s="6"/>
    </row>
    <row r="1780" spans="1:20" ht="11.25" customHeight="1" outlineLevel="2">
      <c r="A1780" s="63">
        <f t="shared" si="31"/>
        <v>0</v>
      </c>
      <c r="B1780" s="67" t="s">
        <v>3297</v>
      </c>
      <c r="C1780" s="61" t="s">
        <v>2083</v>
      </c>
      <c r="D1780" s="65" t="s">
        <v>2288</v>
      </c>
      <c r="E1780" s="53"/>
      <c r="F1780" s="66">
        <v>470</v>
      </c>
      <c r="G1780" s="66"/>
      <c r="H1780" s="62">
        <f>IF(F1780="","",IF(AND(G1780="Руб.",$J$10=1),F1780/#REF!,IF(G1780="Руб.",F1780,F1780*$J$12)))</f>
        <v>470</v>
      </c>
      <c r="I1780" s="54" t="s">
        <v>1361</v>
      </c>
      <c r="L1780" s="6"/>
      <c r="M1780" s="152"/>
      <c r="N1780" s="151"/>
      <c r="O1780" s="150"/>
      <c r="P1780" s="6"/>
      <c r="Q1780" s="152"/>
      <c r="R1780" s="6"/>
      <c r="S1780" s="150"/>
      <c r="T1780" s="6"/>
    </row>
    <row r="1781" spans="1:20" ht="11.25" customHeight="1" outlineLevel="2">
      <c r="A1781" s="63">
        <f t="shared" si="31"/>
        <v>0</v>
      </c>
      <c r="B1781" s="67" t="s">
        <v>2084</v>
      </c>
      <c r="C1781" s="61" t="s">
        <v>2085</v>
      </c>
      <c r="D1781" s="65" t="s">
        <v>2288</v>
      </c>
      <c r="E1781" s="53"/>
      <c r="F1781" s="66">
        <v>12</v>
      </c>
      <c r="G1781" s="66"/>
      <c r="H1781" s="62">
        <f>IF(F1781="","",IF(AND(G1781="Руб.",$J$10=1),F1781/#REF!,IF(G1781="Руб.",F1781,F1781*$J$12)))</f>
        <v>12</v>
      </c>
      <c r="I1781" s="54" t="s">
        <v>1361</v>
      </c>
      <c r="L1781" s="6"/>
      <c r="M1781" s="152"/>
      <c r="N1781" s="151"/>
      <c r="O1781" s="150"/>
      <c r="P1781" s="6"/>
      <c r="Q1781" s="152"/>
      <c r="R1781" s="6"/>
      <c r="S1781" s="150"/>
      <c r="T1781" s="6"/>
    </row>
    <row r="1782" spans="1:20" ht="11.25" customHeight="1" outlineLevel="1">
      <c r="A1782" s="63">
        <f t="shared" si="31"/>
        <v>0</v>
      </c>
      <c r="B1782" s="37"/>
      <c r="C1782" s="30" t="s">
        <v>3513</v>
      </c>
      <c r="D1782" s="65"/>
      <c r="E1782" s="22" t="str">
        <f>IF(SUM(E1783:E1811)=0,"",0)</f>
        <v/>
      </c>
      <c r="F1782" s="66" t="s">
        <v>2274</v>
      </c>
      <c r="G1782" s="66"/>
      <c r="H1782" s="62" t="str">
        <f>IF(F1782="","",IF(AND(G1782="Руб.",$J$10=1),F1782/#REF!,IF(G1782="Руб.",F1782,F1782*$J$12)))</f>
        <v/>
      </c>
      <c r="I1782" s="54"/>
      <c r="L1782" s="6"/>
      <c r="M1782" s="152"/>
      <c r="N1782" s="151"/>
      <c r="O1782" s="150"/>
      <c r="P1782" s="6"/>
      <c r="Q1782" s="152"/>
      <c r="R1782" s="6"/>
      <c r="S1782" s="150"/>
      <c r="T1782" s="6"/>
    </row>
    <row r="1783" spans="1:20" ht="11.25" customHeight="1" outlineLevel="2">
      <c r="A1783" s="63">
        <f t="shared" si="31"/>
        <v>0</v>
      </c>
      <c r="B1783" s="121" t="s">
        <v>3503</v>
      </c>
      <c r="C1783" s="120" t="s">
        <v>3504</v>
      </c>
      <c r="D1783" s="65" t="s">
        <v>2288</v>
      </c>
      <c r="E1783" s="53"/>
      <c r="F1783" s="122">
        <v>2380</v>
      </c>
      <c r="G1783" s="66" t="s">
        <v>1487</v>
      </c>
      <c r="H1783" s="62" t="e">
        <f>IF(F1783="","",IF(AND(G1783="Руб.",$J$10=1),F1783/#REF!,IF(G1783="Руб.",F1783,F1783*$J$12)))</f>
        <v>#REF!</v>
      </c>
      <c r="I1783" s="54" t="s">
        <v>1363</v>
      </c>
      <c r="L1783" s="6"/>
      <c r="M1783" s="152"/>
      <c r="N1783" s="151"/>
      <c r="O1783" s="150"/>
      <c r="P1783" s="6"/>
      <c r="Q1783" s="152"/>
      <c r="R1783" s="6"/>
      <c r="S1783" s="150"/>
      <c r="T1783" s="6"/>
    </row>
    <row r="1784" spans="1:20" ht="11.25" customHeight="1" outlineLevel="2">
      <c r="A1784" s="63">
        <f t="shared" si="31"/>
        <v>0</v>
      </c>
      <c r="B1784" s="121" t="s">
        <v>3505</v>
      </c>
      <c r="C1784" s="120" t="s">
        <v>3506</v>
      </c>
      <c r="D1784" s="65" t="s">
        <v>2288</v>
      </c>
      <c r="E1784" s="53"/>
      <c r="F1784" s="122">
        <v>1450</v>
      </c>
      <c r="G1784" s="66" t="s">
        <v>1487</v>
      </c>
      <c r="H1784" s="62" t="e">
        <f>IF(F1784="","",IF(AND(G1784="Руб.",$J$10=1),F1784/#REF!,IF(G1784="Руб.",F1784,F1784*$J$12)))</f>
        <v>#REF!</v>
      </c>
      <c r="I1784" s="54" t="s">
        <v>1363</v>
      </c>
      <c r="L1784" s="6"/>
      <c r="M1784" s="152"/>
      <c r="N1784" s="151"/>
      <c r="O1784" s="150"/>
      <c r="P1784" s="6"/>
      <c r="Q1784" s="152"/>
      <c r="R1784" s="6"/>
      <c r="S1784" s="150"/>
      <c r="T1784" s="6"/>
    </row>
    <row r="1785" spans="1:20" ht="11.25" customHeight="1" outlineLevel="2">
      <c r="A1785" s="63">
        <f t="shared" si="31"/>
        <v>0</v>
      </c>
      <c r="B1785" s="121" t="s">
        <v>3507</v>
      </c>
      <c r="C1785" s="120" t="s">
        <v>3508</v>
      </c>
      <c r="D1785" s="65" t="s">
        <v>2288</v>
      </c>
      <c r="E1785" s="53"/>
      <c r="F1785" s="122">
        <v>2620</v>
      </c>
      <c r="G1785" s="66" t="s">
        <v>1487</v>
      </c>
      <c r="H1785" s="62" t="e">
        <f>IF(F1785="","",IF(AND(G1785="Руб.",$J$10=1),F1785/#REF!,IF(G1785="Руб.",F1785,F1785*$J$12)))</f>
        <v>#REF!</v>
      </c>
      <c r="I1785" s="54" t="s">
        <v>1363</v>
      </c>
      <c r="L1785" s="6"/>
      <c r="M1785" s="152"/>
      <c r="N1785" s="151"/>
      <c r="O1785" s="150"/>
      <c r="P1785" s="6"/>
      <c r="Q1785" s="152"/>
      <c r="R1785" s="6"/>
      <c r="S1785" s="150"/>
      <c r="T1785" s="6"/>
    </row>
    <row r="1786" spans="1:20" ht="11.25" customHeight="1" outlineLevel="2">
      <c r="A1786" s="63">
        <f t="shared" si="31"/>
        <v>0</v>
      </c>
      <c r="B1786" s="121" t="s">
        <v>3509</v>
      </c>
      <c r="C1786" s="120" t="s">
        <v>3510</v>
      </c>
      <c r="D1786" s="65" t="s">
        <v>2288</v>
      </c>
      <c r="E1786" s="53"/>
      <c r="F1786" s="122">
        <v>1640</v>
      </c>
      <c r="G1786" s="66" t="s">
        <v>1487</v>
      </c>
      <c r="H1786" s="62" t="e">
        <f>IF(F1786="","",IF(AND(G1786="Руб.",$J$10=1),F1786/#REF!,IF(G1786="Руб.",F1786,F1786*$J$12)))</f>
        <v>#REF!</v>
      </c>
      <c r="I1786" s="54" t="s">
        <v>1363</v>
      </c>
      <c r="L1786" s="6"/>
      <c r="M1786" s="152"/>
      <c r="N1786" s="151"/>
      <c r="O1786" s="150"/>
      <c r="P1786" s="6"/>
      <c r="Q1786" s="152"/>
      <c r="R1786" s="6"/>
      <c r="S1786" s="150"/>
      <c r="T1786" s="6"/>
    </row>
    <row r="1787" spans="1:20" ht="11.25" customHeight="1" outlineLevel="2">
      <c r="A1787" s="63">
        <f t="shared" si="31"/>
        <v>0</v>
      </c>
      <c r="B1787" s="121" t="s">
        <v>3350</v>
      </c>
      <c r="C1787" s="120" t="s">
        <v>3044</v>
      </c>
      <c r="D1787" s="65" t="s">
        <v>2288</v>
      </c>
      <c r="E1787" s="53"/>
      <c r="F1787" s="122">
        <v>23900</v>
      </c>
      <c r="G1787" s="66" t="s">
        <v>1487</v>
      </c>
      <c r="H1787" s="62" t="e">
        <f>IF(F1787="","",IF(AND(G1787="Руб.",$J$10=1),F1787/#REF!,IF(G1787="Руб.",F1787,F1787*$J$12)))</f>
        <v>#REF!</v>
      </c>
      <c r="I1787" s="54" t="s">
        <v>1363</v>
      </c>
      <c r="L1787" s="6"/>
      <c r="M1787" s="152"/>
      <c r="N1787" s="151"/>
      <c r="O1787" s="150"/>
      <c r="P1787" s="6"/>
      <c r="Q1787" s="152"/>
      <c r="R1787" s="6"/>
      <c r="S1787" s="150"/>
      <c r="T1787" s="6"/>
    </row>
    <row r="1788" spans="1:20" ht="11.25" customHeight="1" outlineLevel="2">
      <c r="A1788" s="63">
        <f t="shared" si="31"/>
        <v>0</v>
      </c>
      <c r="B1788" s="121" t="s">
        <v>1558</v>
      </c>
      <c r="C1788" s="120" t="s">
        <v>3045</v>
      </c>
      <c r="D1788" s="65" t="s">
        <v>2288</v>
      </c>
      <c r="E1788" s="53"/>
      <c r="F1788" s="123">
        <v>17500</v>
      </c>
      <c r="G1788" s="66" t="s">
        <v>1487</v>
      </c>
      <c r="H1788" s="62" t="e">
        <f>IF(F1788="","",IF(AND(G1788="Руб.",$J$10=1),F1788/#REF!,IF(G1788="Руб.",F1788,F1788*$J$12)))</f>
        <v>#REF!</v>
      </c>
      <c r="I1788" s="54" t="s">
        <v>1363</v>
      </c>
      <c r="L1788" s="6"/>
      <c r="M1788" s="152"/>
      <c r="N1788" s="151"/>
      <c r="O1788" s="150"/>
      <c r="P1788" s="6"/>
      <c r="Q1788" s="152"/>
      <c r="R1788" s="6"/>
      <c r="S1788" s="150"/>
      <c r="T1788" s="6"/>
    </row>
    <row r="1789" spans="1:20" ht="11.25" customHeight="1" outlineLevel="2">
      <c r="A1789" s="63">
        <f t="shared" si="31"/>
        <v>0</v>
      </c>
      <c r="B1789" s="121" t="s">
        <v>1559</v>
      </c>
      <c r="C1789" s="120" t="s">
        <v>1560</v>
      </c>
      <c r="D1789" s="65" t="s">
        <v>2288</v>
      </c>
      <c r="E1789" s="53"/>
      <c r="F1789" s="122">
        <v>21800</v>
      </c>
      <c r="G1789" s="66" t="s">
        <v>1487</v>
      </c>
      <c r="H1789" s="62" t="e">
        <f>IF(F1789="","",IF(AND(G1789="Руб.",$J$10=1),F1789/#REF!,IF(G1789="Руб.",F1789,F1789*$J$12)))</f>
        <v>#REF!</v>
      </c>
      <c r="I1789" s="54" t="s">
        <v>1363</v>
      </c>
      <c r="L1789" s="6"/>
      <c r="M1789" s="152"/>
      <c r="N1789" s="151"/>
      <c r="O1789" s="150"/>
      <c r="P1789" s="6"/>
      <c r="Q1789" s="152"/>
      <c r="R1789" s="6"/>
      <c r="S1789" s="150"/>
      <c r="T1789" s="6"/>
    </row>
    <row r="1790" spans="1:20" ht="11.25" customHeight="1" outlineLevel="2">
      <c r="A1790" s="63">
        <f t="shared" si="31"/>
        <v>0</v>
      </c>
      <c r="B1790" s="121" t="s">
        <v>1565</v>
      </c>
      <c r="C1790" s="120" t="s">
        <v>3046</v>
      </c>
      <c r="D1790" s="65" t="s">
        <v>2288</v>
      </c>
      <c r="E1790" s="53"/>
      <c r="F1790" s="122">
        <v>17200</v>
      </c>
      <c r="G1790" s="66" t="s">
        <v>1487</v>
      </c>
      <c r="H1790" s="62" t="e">
        <f>IF(F1790="","",IF(AND(G1790="Руб.",$J$10=1),F1790/#REF!,IF(G1790="Руб.",F1790,F1790*$J$12)))</f>
        <v>#REF!</v>
      </c>
      <c r="I1790" s="54" t="s">
        <v>1363</v>
      </c>
      <c r="L1790" s="6"/>
      <c r="M1790" s="152"/>
      <c r="N1790" s="151"/>
      <c r="O1790" s="150"/>
      <c r="P1790" s="6"/>
      <c r="Q1790" s="152"/>
      <c r="R1790" s="6"/>
      <c r="S1790" s="150"/>
      <c r="T1790" s="6"/>
    </row>
    <row r="1791" spans="1:20" ht="11.25" customHeight="1" outlineLevel="2">
      <c r="A1791" s="63">
        <f t="shared" si="31"/>
        <v>0</v>
      </c>
      <c r="B1791" s="121" t="s">
        <v>1561</v>
      </c>
      <c r="C1791" s="120" t="s">
        <v>1562</v>
      </c>
      <c r="D1791" s="65" t="s">
        <v>2288</v>
      </c>
      <c r="E1791" s="53"/>
      <c r="F1791" s="122">
        <v>31300</v>
      </c>
      <c r="G1791" s="66" t="s">
        <v>1487</v>
      </c>
      <c r="H1791" s="62" t="e">
        <f>IF(F1791="","",IF(AND(G1791="Руб.",$J$10=1),F1791/#REF!,IF(G1791="Руб.",F1791,F1791*$J$12)))</f>
        <v>#REF!</v>
      </c>
      <c r="I1791" s="54" t="s">
        <v>1363</v>
      </c>
      <c r="L1791" s="6"/>
      <c r="M1791" s="152"/>
      <c r="N1791" s="151"/>
      <c r="O1791" s="150"/>
      <c r="P1791" s="6"/>
      <c r="Q1791" s="152"/>
      <c r="R1791" s="6"/>
      <c r="S1791" s="150"/>
      <c r="T1791" s="6"/>
    </row>
    <row r="1792" spans="1:20" ht="11.25" customHeight="1" outlineLevel="2">
      <c r="A1792" s="63">
        <f t="shared" si="31"/>
        <v>0</v>
      </c>
      <c r="B1792" s="121" t="s">
        <v>2908</v>
      </c>
      <c r="C1792" s="120" t="s">
        <v>2909</v>
      </c>
      <c r="D1792" s="65" t="s">
        <v>2288</v>
      </c>
      <c r="E1792" s="53"/>
      <c r="F1792" s="122">
        <v>25900</v>
      </c>
      <c r="G1792" s="66" t="s">
        <v>1487</v>
      </c>
      <c r="H1792" s="62" t="e">
        <f>IF(F1792="","",IF(AND(G1792="Руб.",$J$10=1),F1792/#REF!,IF(G1792="Руб.",F1792,F1792*$J$12)))</f>
        <v>#REF!</v>
      </c>
      <c r="I1792" s="54" t="s">
        <v>1363</v>
      </c>
      <c r="L1792" s="6"/>
      <c r="M1792" s="152"/>
      <c r="N1792" s="151"/>
      <c r="O1792" s="150"/>
      <c r="P1792" s="6"/>
      <c r="Q1792" s="152"/>
      <c r="R1792" s="6"/>
      <c r="S1792" s="150"/>
      <c r="T1792" s="6"/>
    </row>
    <row r="1793" spans="1:20" ht="11.25" customHeight="1" outlineLevel="2">
      <c r="A1793" s="63">
        <f t="shared" si="31"/>
        <v>0</v>
      </c>
      <c r="B1793" s="121" t="s">
        <v>1563</v>
      </c>
      <c r="C1793" s="120" t="s">
        <v>1564</v>
      </c>
      <c r="D1793" s="65" t="s">
        <v>2288</v>
      </c>
      <c r="E1793" s="53"/>
      <c r="F1793" s="122">
        <v>39350</v>
      </c>
      <c r="G1793" s="66" t="s">
        <v>1487</v>
      </c>
      <c r="H1793" s="62" t="e">
        <f>IF(F1793="","",IF(AND(G1793="Руб.",$J$10=1),F1793/#REF!,IF(G1793="Руб.",F1793,F1793*$J$12)))</f>
        <v>#REF!</v>
      </c>
      <c r="I1793" s="54" t="s">
        <v>1363</v>
      </c>
      <c r="L1793" s="6"/>
      <c r="M1793" s="152"/>
      <c r="N1793" s="151"/>
      <c r="O1793" s="150"/>
      <c r="P1793" s="6"/>
      <c r="Q1793" s="152"/>
      <c r="R1793" s="6"/>
      <c r="S1793" s="150"/>
      <c r="T1793" s="6"/>
    </row>
    <row r="1794" spans="1:20" ht="11.25" customHeight="1" outlineLevel="2">
      <c r="A1794" s="63">
        <f t="shared" si="31"/>
        <v>0</v>
      </c>
      <c r="B1794" s="121" t="s">
        <v>2910</v>
      </c>
      <c r="C1794" s="120" t="s">
        <v>3047</v>
      </c>
      <c r="D1794" s="65" t="s">
        <v>2288</v>
      </c>
      <c r="E1794" s="53"/>
      <c r="F1794" s="122">
        <v>31200</v>
      </c>
      <c r="G1794" s="66" t="s">
        <v>1487</v>
      </c>
      <c r="H1794" s="62" t="e">
        <f>IF(F1794="","",IF(AND(G1794="Руб.",$J$10=1),F1794/#REF!,IF(G1794="Руб.",F1794,F1794*$J$12)))</f>
        <v>#REF!</v>
      </c>
      <c r="I1794" s="54" t="s">
        <v>1363</v>
      </c>
      <c r="L1794" s="6"/>
      <c r="M1794" s="152"/>
      <c r="N1794" s="151"/>
      <c r="O1794" s="150"/>
      <c r="P1794" s="6"/>
      <c r="Q1794" s="152"/>
      <c r="R1794" s="6"/>
      <c r="S1794" s="150"/>
      <c r="T1794" s="6"/>
    </row>
    <row r="1795" spans="1:20" ht="11.25" customHeight="1" outlineLevel="2">
      <c r="A1795" s="63">
        <f t="shared" si="31"/>
        <v>0</v>
      </c>
      <c r="B1795" s="121" t="s">
        <v>2911</v>
      </c>
      <c r="C1795" s="120" t="s">
        <v>2912</v>
      </c>
      <c r="D1795" s="65" t="s">
        <v>2288</v>
      </c>
      <c r="E1795" s="53"/>
      <c r="F1795" s="122">
        <v>14100</v>
      </c>
      <c r="G1795" s="66" t="s">
        <v>1487</v>
      </c>
      <c r="H1795" s="62" t="e">
        <f>IF(F1795="","",IF(AND(G1795="Руб.",$J$10=1),F1795/#REF!,IF(G1795="Руб.",F1795,F1795*$J$12)))</f>
        <v>#REF!</v>
      </c>
      <c r="I1795" s="54" t="s">
        <v>1363</v>
      </c>
      <c r="L1795" s="6"/>
      <c r="M1795" s="152"/>
      <c r="N1795" s="151"/>
      <c r="O1795" s="150"/>
      <c r="P1795" s="6"/>
      <c r="Q1795" s="152"/>
      <c r="R1795" s="6"/>
      <c r="S1795" s="150"/>
      <c r="T1795" s="6"/>
    </row>
    <row r="1796" spans="1:20" ht="11.25" customHeight="1" outlineLevel="2">
      <c r="A1796" s="63">
        <f t="shared" si="31"/>
        <v>0</v>
      </c>
      <c r="B1796" s="121" t="s">
        <v>2919</v>
      </c>
      <c r="C1796" s="120" t="s">
        <v>2920</v>
      </c>
      <c r="D1796" s="65" t="s">
        <v>2288</v>
      </c>
      <c r="E1796" s="53"/>
      <c r="F1796" s="122">
        <v>11800</v>
      </c>
      <c r="G1796" s="66" t="s">
        <v>1487</v>
      </c>
      <c r="H1796" s="62" t="e">
        <f>IF(F1796="","",IF(AND(G1796="Руб.",$J$10=1),F1796/#REF!,IF(G1796="Руб.",F1796,F1796*$J$12)))</f>
        <v>#REF!</v>
      </c>
      <c r="I1796" s="54" t="s">
        <v>1363</v>
      </c>
      <c r="L1796" s="6"/>
      <c r="M1796" s="152"/>
      <c r="N1796" s="151"/>
      <c r="O1796" s="150"/>
      <c r="P1796" s="6"/>
      <c r="Q1796" s="152"/>
      <c r="R1796" s="6"/>
      <c r="S1796" s="150"/>
      <c r="T1796" s="6"/>
    </row>
    <row r="1797" spans="1:20" ht="11.25" customHeight="1" outlineLevel="2">
      <c r="A1797" s="63">
        <f t="shared" si="31"/>
        <v>0</v>
      </c>
      <c r="B1797" s="121" t="s">
        <v>2913</v>
      </c>
      <c r="C1797" s="120" t="s">
        <v>2914</v>
      </c>
      <c r="D1797" s="65" t="s">
        <v>2288</v>
      </c>
      <c r="E1797" s="53"/>
      <c r="F1797" s="122">
        <v>15200</v>
      </c>
      <c r="G1797" s="66" t="s">
        <v>1487</v>
      </c>
      <c r="H1797" s="62" t="e">
        <f>IF(F1797="","",IF(AND(G1797="Руб.",$J$10=1),F1797/#REF!,IF(G1797="Руб.",F1797,F1797*$J$12)))</f>
        <v>#REF!</v>
      </c>
      <c r="I1797" s="54" t="s">
        <v>1363</v>
      </c>
      <c r="L1797" s="6"/>
      <c r="M1797" s="152"/>
      <c r="N1797" s="151"/>
      <c r="O1797" s="150"/>
      <c r="P1797" s="6"/>
      <c r="Q1797" s="152"/>
      <c r="R1797" s="6"/>
      <c r="S1797" s="150"/>
      <c r="T1797" s="6"/>
    </row>
    <row r="1798" spans="1:20" ht="11.25" customHeight="1" outlineLevel="2">
      <c r="A1798" s="63">
        <f t="shared" si="31"/>
        <v>0</v>
      </c>
      <c r="B1798" s="121" t="s">
        <v>2921</v>
      </c>
      <c r="C1798" s="120" t="s">
        <v>3048</v>
      </c>
      <c r="D1798" s="65" t="s">
        <v>2288</v>
      </c>
      <c r="E1798" s="53"/>
      <c r="F1798" s="122">
        <v>12700</v>
      </c>
      <c r="G1798" s="66" t="s">
        <v>1487</v>
      </c>
      <c r="H1798" s="62" t="e">
        <f>IF(F1798="","",IF(AND(G1798="Руб.",$J$10=1),F1798/#REF!,IF(G1798="Руб.",F1798,F1798*$J$12)))</f>
        <v>#REF!</v>
      </c>
      <c r="I1798" s="54" t="s">
        <v>1363</v>
      </c>
      <c r="L1798" s="6"/>
      <c r="M1798" s="152"/>
      <c r="N1798" s="151"/>
      <c r="O1798" s="150"/>
      <c r="P1798" s="6"/>
      <c r="Q1798" s="152"/>
      <c r="R1798" s="6"/>
      <c r="S1798" s="150"/>
      <c r="T1798" s="6"/>
    </row>
    <row r="1799" spans="1:20" ht="11.25" customHeight="1" outlineLevel="2">
      <c r="A1799" s="63">
        <f t="shared" si="31"/>
        <v>0</v>
      </c>
      <c r="B1799" s="121" t="s">
        <v>2915</v>
      </c>
      <c r="C1799" s="120" t="s">
        <v>2916</v>
      </c>
      <c r="D1799" s="65" t="s">
        <v>2288</v>
      </c>
      <c r="E1799" s="53"/>
      <c r="F1799" s="122">
        <v>25650</v>
      </c>
      <c r="G1799" s="66" t="s">
        <v>1487</v>
      </c>
      <c r="H1799" s="62" t="e">
        <f>IF(F1799="","",IF(AND(G1799="Руб.",$J$10=1),F1799/#REF!,IF(G1799="Руб.",F1799,F1799*$J$12)))</f>
        <v>#REF!</v>
      </c>
      <c r="I1799" s="54" t="s">
        <v>1363</v>
      </c>
      <c r="L1799" s="6"/>
      <c r="M1799" s="152"/>
      <c r="N1799" s="151"/>
      <c r="O1799" s="150"/>
      <c r="P1799" s="6"/>
      <c r="Q1799" s="152"/>
      <c r="R1799" s="6"/>
      <c r="S1799" s="150"/>
      <c r="T1799" s="6"/>
    </row>
    <row r="1800" spans="1:20" ht="11.25" customHeight="1" outlineLevel="2">
      <c r="A1800" s="63">
        <f t="shared" si="31"/>
        <v>0</v>
      </c>
      <c r="B1800" s="121" t="s">
        <v>4292</v>
      </c>
      <c r="C1800" s="120" t="s">
        <v>4293</v>
      </c>
      <c r="D1800" s="65" t="s">
        <v>2288</v>
      </c>
      <c r="E1800" s="53"/>
      <c r="F1800" s="122">
        <v>20800</v>
      </c>
      <c r="G1800" s="66" t="s">
        <v>1487</v>
      </c>
      <c r="H1800" s="62" t="e">
        <f>IF(F1800="","",IF(AND(G1800="Руб.",$J$10=1),F1800/#REF!,IF(G1800="Руб.",F1800,F1800*$J$12)))</f>
        <v>#REF!</v>
      </c>
      <c r="I1800" s="54" t="s">
        <v>1363</v>
      </c>
      <c r="L1800" s="6"/>
      <c r="M1800" s="152"/>
      <c r="N1800" s="151"/>
      <c r="O1800" s="150"/>
      <c r="P1800" s="6"/>
      <c r="Q1800" s="152"/>
      <c r="R1800" s="6"/>
      <c r="S1800" s="150"/>
      <c r="T1800" s="6"/>
    </row>
    <row r="1801" spans="1:20" ht="11.25" customHeight="1" outlineLevel="2">
      <c r="A1801" s="63">
        <f t="shared" si="31"/>
        <v>0</v>
      </c>
      <c r="B1801" s="121" t="s">
        <v>2917</v>
      </c>
      <c r="C1801" s="120" t="s">
        <v>2918</v>
      </c>
      <c r="D1801" s="65" t="s">
        <v>2288</v>
      </c>
      <c r="E1801" s="53"/>
      <c r="F1801" s="122">
        <v>31500</v>
      </c>
      <c r="G1801" s="66" t="s">
        <v>1487</v>
      </c>
      <c r="H1801" s="62" t="e">
        <f>IF(F1801="","",IF(AND(G1801="Руб.",$J$10=1),F1801/#REF!,IF(G1801="Руб.",F1801,F1801*$J$12)))</f>
        <v>#REF!</v>
      </c>
      <c r="I1801" s="54" t="s">
        <v>1363</v>
      </c>
      <c r="L1801" s="6"/>
      <c r="M1801" s="152"/>
      <c r="N1801" s="151"/>
      <c r="O1801" s="150"/>
      <c r="P1801" s="6"/>
      <c r="Q1801" s="152"/>
      <c r="R1801" s="6"/>
      <c r="S1801" s="150"/>
      <c r="T1801" s="6"/>
    </row>
    <row r="1802" spans="1:20" ht="11.25" customHeight="1" outlineLevel="2">
      <c r="A1802" s="63">
        <f t="shared" si="31"/>
        <v>0</v>
      </c>
      <c r="B1802" s="121" t="s">
        <v>4294</v>
      </c>
      <c r="C1802" s="120" t="s">
        <v>4295</v>
      </c>
      <c r="D1802" s="65" t="s">
        <v>2288</v>
      </c>
      <c r="E1802" s="53"/>
      <c r="F1802" s="122">
        <v>22650</v>
      </c>
      <c r="G1802" s="66" t="s">
        <v>1487</v>
      </c>
      <c r="H1802" s="62" t="e">
        <f>IF(F1802="","",IF(AND(G1802="Руб.",$J$10=1),F1802/#REF!,IF(G1802="Руб.",F1802,F1802*$J$12)))</f>
        <v>#REF!</v>
      </c>
      <c r="I1802" s="54" t="s">
        <v>1363</v>
      </c>
      <c r="L1802" s="6"/>
      <c r="M1802" s="152"/>
      <c r="N1802" s="151"/>
      <c r="O1802" s="150"/>
      <c r="P1802" s="6"/>
      <c r="Q1802" s="152"/>
      <c r="R1802" s="6"/>
      <c r="S1802" s="150"/>
      <c r="T1802" s="6"/>
    </row>
    <row r="1803" spans="1:20" ht="11.25" customHeight="1" outlineLevel="2">
      <c r="A1803" s="63">
        <f t="shared" si="31"/>
        <v>0</v>
      </c>
      <c r="B1803" s="121" t="s">
        <v>4300</v>
      </c>
      <c r="C1803" s="120" t="s">
        <v>4301</v>
      </c>
      <c r="D1803" s="65" t="s">
        <v>2288</v>
      </c>
      <c r="E1803" s="53"/>
      <c r="F1803" s="122">
        <v>79900</v>
      </c>
      <c r="G1803" s="66" t="s">
        <v>1487</v>
      </c>
      <c r="H1803" s="62" t="e">
        <f>IF(F1803="","",IF(AND(G1803="Руб.",$J$10=1),F1803/#REF!,IF(G1803="Руб.",F1803,F1803*$J$12)))</f>
        <v>#REF!</v>
      </c>
      <c r="I1803" s="54" t="s">
        <v>1363</v>
      </c>
      <c r="L1803" s="6"/>
      <c r="M1803" s="152"/>
      <c r="N1803" s="151"/>
      <c r="O1803" s="150"/>
      <c r="P1803" s="6"/>
      <c r="Q1803" s="152"/>
      <c r="R1803" s="6"/>
      <c r="S1803" s="150"/>
      <c r="T1803" s="6"/>
    </row>
    <row r="1804" spans="1:20" ht="11.25" customHeight="1" outlineLevel="2">
      <c r="A1804" s="63">
        <f t="shared" si="31"/>
        <v>0</v>
      </c>
      <c r="B1804" s="121" t="s">
        <v>4302</v>
      </c>
      <c r="C1804" s="120" t="s">
        <v>4303</v>
      </c>
      <c r="D1804" s="65" t="s">
        <v>2288</v>
      </c>
      <c r="E1804" s="53"/>
      <c r="F1804" s="122">
        <v>53800</v>
      </c>
      <c r="G1804" s="66" t="s">
        <v>1487</v>
      </c>
      <c r="H1804" s="62" t="e">
        <f>IF(F1804="","",IF(AND(G1804="Руб.",$J$10=1),F1804/#REF!,IF(G1804="Руб.",F1804,F1804*$J$12)))</f>
        <v>#REF!</v>
      </c>
      <c r="I1804" s="54" t="s">
        <v>1363</v>
      </c>
      <c r="L1804" s="6"/>
      <c r="M1804" s="152"/>
      <c r="N1804" s="151"/>
      <c r="O1804" s="150"/>
      <c r="P1804" s="6"/>
      <c r="Q1804" s="152"/>
      <c r="R1804" s="6"/>
      <c r="S1804" s="150"/>
      <c r="T1804" s="6"/>
    </row>
    <row r="1805" spans="1:20" ht="11.25" customHeight="1" outlineLevel="2">
      <c r="A1805" s="63">
        <f t="shared" si="31"/>
        <v>0</v>
      </c>
      <c r="B1805" s="121" t="s">
        <v>3054</v>
      </c>
      <c r="C1805" s="120" t="s">
        <v>3049</v>
      </c>
      <c r="D1805" s="65" t="s">
        <v>2288</v>
      </c>
      <c r="E1805" s="53"/>
      <c r="F1805" s="122">
        <v>86300</v>
      </c>
      <c r="G1805" s="66" t="s">
        <v>1487</v>
      </c>
      <c r="H1805" s="62" t="e">
        <f>IF(F1805="","",IF(AND(G1805="Руб.",$J$10=1),F1805/#REF!,IF(G1805="Руб.",F1805,F1805*$J$12)))</f>
        <v>#REF!</v>
      </c>
      <c r="I1805" s="54" t="s">
        <v>1363</v>
      </c>
      <c r="L1805" s="6"/>
      <c r="M1805" s="152"/>
      <c r="N1805" s="151"/>
      <c r="O1805" s="150"/>
      <c r="P1805" s="6"/>
      <c r="Q1805" s="152"/>
      <c r="R1805" s="6"/>
      <c r="S1805" s="150"/>
      <c r="T1805" s="6"/>
    </row>
    <row r="1806" spans="1:20" ht="11.25" customHeight="1" outlineLevel="2">
      <c r="A1806" s="63">
        <f t="shared" si="31"/>
        <v>0</v>
      </c>
      <c r="B1806" s="121"/>
      <c r="C1806" s="120" t="s">
        <v>3050</v>
      </c>
      <c r="D1806" s="65" t="s">
        <v>2288</v>
      </c>
      <c r="E1806" s="53"/>
      <c r="F1806" s="122" t="s">
        <v>2274</v>
      </c>
      <c r="G1806" s="66" t="s">
        <v>1487</v>
      </c>
      <c r="H1806" s="62" t="str">
        <f>IF(F1806="","",IF(AND(G1806="Руб.",$J$10=1),F1806/#REF!,IF(G1806="Руб.",F1806,F1806*$J$12)))</f>
        <v/>
      </c>
      <c r="I1806" s="54" t="s">
        <v>1363</v>
      </c>
      <c r="L1806" s="6"/>
      <c r="M1806" s="152"/>
      <c r="N1806" s="151"/>
      <c r="O1806" s="150"/>
      <c r="P1806" s="6"/>
      <c r="Q1806" s="152"/>
      <c r="R1806" s="6"/>
      <c r="S1806" s="150"/>
      <c r="T1806" s="6"/>
    </row>
    <row r="1807" spans="1:20" ht="11.25" customHeight="1" outlineLevel="2">
      <c r="A1807" s="63">
        <f t="shared" si="31"/>
        <v>0</v>
      </c>
      <c r="B1807" s="121"/>
      <c r="C1807" s="120" t="s">
        <v>3051</v>
      </c>
      <c r="D1807" s="65" t="s">
        <v>2288</v>
      </c>
      <c r="E1807" s="53"/>
      <c r="F1807" s="122" t="s">
        <v>2274</v>
      </c>
      <c r="G1807" s="66" t="s">
        <v>1487</v>
      </c>
      <c r="H1807" s="62" t="str">
        <f>IF(F1807="","",IF(AND(G1807="Руб.",$J$10=1),F1807/#REF!,IF(G1807="Руб.",F1807,F1807*$J$12)))</f>
        <v/>
      </c>
      <c r="I1807" s="54" t="s">
        <v>1363</v>
      </c>
      <c r="L1807" s="6"/>
      <c r="M1807" s="152"/>
      <c r="N1807" s="151"/>
      <c r="O1807" s="150"/>
      <c r="P1807" s="6"/>
      <c r="Q1807" s="152"/>
      <c r="R1807" s="6"/>
      <c r="S1807" s="150"/>
      <c r="T1807" s="6"/>
    </row>
    <row r="1808" spans="1:20" ht="11.25" customHeight="1" outlineLevel="2">
      <c r="A1808" s="63">
        <f t="shared" si="31"/>
        <v>0</v>
      </c>
      <c r="B1808" s="121"/>
      <c r="C1808" s="120" t="s">
        <v>3052</v>
      </c>
      <c r="D1808" s="65" t="s">
        <v>2288</v>
      </c>
      <c r="E1808" s="53"/>
      <c r="F1808" s="122" t="s">
        <v>2274</v>
      </c>
      <c r="G1808" s="66" t="s">
        <v>1487</v>
      </c>
      <c r="H1808" s="62" t="str">
        <f>IF(F1808="","",IF(AND(G1808="Руб.",$J$10=1),F1808/#REF!,IF(G1808="Руб.",F1808,F1808*$J$12)))</f>
        <v/>
      </c>
      <c r="I1808" s="54" t="s">
        <v>1363</v>
      </c>
      <c r="L1808" s="6"/>
      <c r="M1808" s="152"/>
      <c r="N1808" s="151"/>
      <c r="O1808" s="150"/>
      <c r="P1808" s="6"/>
      <c r="Q1808" s="152"/>
      <c r="R1808" s="6"/>
      <c r="S1808" s="150"/>
      <c r="T1808" s="6"/>
    </row>
    <row r="1809" spans="1:20" ht="11.25" customHeight="1" outlineLevel="2">
      <c r="A1809" s="63">
        <f t="shared" si="31"/>
        <v>0</v>
      </c>
      <c r="B1809" s="121"/>
      <c r="C1809" s="120" t="s">
        <v>3053</v>
      </c>
      <c r="D1809" s="65" t="s">
        <v>2288</v>
      </c>
      <c r="E1809" s="53"/>
      <c r="F1809" s="122" t="s">
        <v>2274</v>
      </c>
      <c r="G1809" s="66" t="s">
        <v>1487</v>
      </c>
      <c r="H1809" s="62" t="str">
        <f>IF(F1809="","",IF(AND(G1809="Руб.",$J$10=1),F1809/#REF!,IF(G1809="Руб.",F1809,F1809*$J$12)))</f>
        <v/>
      </c>
      <c r="I1809" s="54" t="s">
        <v>1363</v>
      </c>
      <c r="L1809" s="6"/>
      <c r="M1809" s="152"/>
      <c r="N1809" s="151"/>
      <c r="O1809" s="150"/>
      <c r="P1809" s="6"/>
      <c r="Q1809" s="152"/>
      <c r="R1809" s="6"/>
      <c r="S1809" s="150"/>
      <c r="T1809" s="6"/>
    </row>
    <row r="1810" spans="1:20" ht="10.5" customHeight="1" outlineLevel="2">
      <c r="A1810" s="63">
        <f t="shared" si="31"/>
        <v>0</v>
      </c>
      <c r="B1810" s="121" t="s">
        <v>4298</v>
      </c>
      <c r="C1810" s="120" t="s">
        <v>4299</v>
      </c>
      <c r="D1810" s="65" t="s">
        <v>2288</v>
      </c>
      <c r="E1810" s="53"/>
      <c r="F1810" s="122">
        <v>71800</v>
      </c>
      <c r="G1810" s="66" t="s">
        <v>1487</v>
      </c>
      <c r="H1810" s="62" t="e">
        <f>IF(F1810="","",IF(AND(G1810="Руб.",$J$10=1),F1810/#REF!,IF(G1810="Руб.",F1810,F1810*$J$12)))</f>
        <v>#REF!</v>
      </c>
      <c r="I1810" s="54" t="s">
        <v>1363</v>
      </c>
      <c r="L1810" s="6"/>
      <c r="M1810" s="152"/>
      <c r="N1810" s="151"/>
      <c r="O1810" s="150"/>
      <c r="P1810" s="6"/>
      <c r="Q1810" s="152"/>
      <c r="R1810" s="6"/>
      <c r="S1810" s="150"/>
      <c r="T1810" s="6"/>
    </row>
    <row r="1811" spans="1:20" ht="11.25" customHeight="1" outlineLevel="2">
      <c r="A1811" s="63">
        <f t="shared" si="31"/>
        <v>0</v>
      </c>
      <c r="B1811" s="121" t="s">
        <v>4296</v>
      </c>
      <c r="C1811" s="120" t="s">
        <v>4297</v>
      </c>
      <c r="D1811" s="65" t="s">
        <v>2288</v>
      </c>
      <c r="E1811" s="53"/>
      <c r="F1811" s="122">
        <v>42450</v>
      </c>
      <c r="G1811" s="66" t="s">
        <v>1487</v>
      </c>
      <c r="H1811" s="62" t="e">
        <f>IF(F1811="","",IF(AND(G1811="Руб.",$J$10=1),F1811/#REF!,IF(G1811="Руб.",F1811,F1811*$J$12)))</f>
        <v>#REF!</v>
      </c>
      <c r="I1811" s="54" t="s">
        <v>1363</v>
      </c>
      <c r="L1811" s="6"/>
      <c r="M1811" s="152"/>
      <c r="N1811" s="151"/>
      <c r="O1811" s="150"/>
      <c r="P1811" s="6"/>
      <c r="Q1811" s="152"/>
      <c r="R1811" s="6"/>
      <c r="S1811" s="150"/>
      <c r="T1811" s="6"/>
    </row>
    <row r="1812" spans="1:20" ht="11.25" customHeight="1" outlineLevel="1">
      <c r="A1812" s="63">
        <f t="shared" si="31"/>
        <v>0</v>
      </c>
      <c r="B1812" s="37"/>
      <c r="C1812" s="30" t="s">
        <v>3512</v>
      </c>
      <c r="D1812" s="65"/>
      <c r="E1812" s="22" t="str">
        <f>IF(SUM(E1813:E1819)=0,"",0)</f>
        <v/>
      </c>
      <c r="F1812" s="66" t="s">
        <v>2274</v>
      </c>
      <c r="G1812" s="66"/>
      <c r="H1812" s="62" t="str">
        <f>IF(F1812="","",IF(AND(G1812="Руб.",$J$10=1),F1812/#REF!,IF(G1812="Руб.",F1812,F1812*$J$12)))</f>
        <v/>
      </c>
      <c r="I1812" s="54"/>
      <c r="L1812" s="6"/>
      <c r="M1812" s="152"/>
      <c r="N1812" s="151"/>
      <c r="O1812" s="150"/>
      <c r="P1812" s="6"/>
      <c r="Q1812" s="152"/>
      <c r="R1812" s="6"/>
      <c r="S1812" s="150"/>
      <c r="T1812" s="6"/>
    </row>
    <row r="1813" spans="1:20" ht="11.25" customHeight="1" outlineLevel="2">
      <c r="A1813" s="63">
        <f t="shared" si="31"/>
        <v>0</v>
      </c>
      <c r="B1813" s="67"/>
      <c r="C1813" s="31" t="s">
        <v>1528</v>
      </c>
      <c r="D1813" s="65" t="s">
        <v>2288</v>
      </c>
      <c r="E1813" s="53"/>
      <c r="F1813" s="66" t="s">
        <v>2274</v>
      </c>
      <c r="G1813" s="66"/>
      <c r="H1813" s="62" t="str">
        <f>IF(F1813="","",IF(AND(G1813="Руб.",$J$10=1),F1813/#REF!,IF(G1813="Руб.",F1813,F1813*$J$12)))</f>
        <v/>
      </c>
      <c r="I1813" s="54" t="s">
        <v>1361</v>
      </c>
      <c r="L1813" s="6"/>
      <c r="M1813" s="152"/>
      <c r="N1813" s="151"/>
      <c r="O1813" s="150"/>
      <c r="P1813" s="6"/>
      <c r="Q1813" s="152"/>
      <c r="R1813" s="6"/>
      <c r="S1813" s="150"/>
      <c r="T1813" s="6"/>
    </row>
    <row r="1814" spans="1:20" ht="22.5" customHeight="1" outlineLevel="2">
      <c r="A1814" s="63">
        <f t="shared" si="31"/>
        <v>0</v>
      </c>
      <c r="B1814" s="67" t="s">
        <v>1529</v>
      </c>
      <c r="C1814" s="61" t="s">
        <v>209</v>
      </c>
      <c r="D1814" s="65" t="s">
        <v>2288</v>
      </c>
      <c r="E1814" s="53"/>
      <c r="F1814" s="66">
        <v>3883</v>
      </c>
      <c r="G1814" s="66"/>
      <c r="H1814" s="62">
        <f>IF(F1814="","",IF(AND(G1814="Руб.",$J$10=1),F1814/#REF!,IF(G1814="Руб.",F1814,F1814*$J$12)))</f>
        <v>3883</v>
      </c>
      <c r="I1814" s="54" t="s">
        <v>1361</v>
      </c>
      <c r="L1814" s="6"/>
      <c r="M1814" s="152"/>
      <c r="N1814" s="151"/>
      <c r="O1814" s="150"/>
      <c r="P1814" s="6"/>
      <c r="Q1814" s="152"/>
      <c r="R1814" s="6"/>
      <c r="S1814" s="150"/>
      <c r="T1814" s="6"/>
    </row>
    <row r="1815" spans="1:20" ht="22.5" customHeight="1" outlineLevel="2">
      <c r="A1815" s="63">
        <f t="shared" ref="A1815:A1878" si="32">IF(E1815="",A1814,A1814+1)</f>
        <v>0</v>
      </c>
      <c r="B1815" s="67" t="s">
        <v>210</v>
      </c>
      <c r="C1815" s="61" t="s">
        <v>211</v>
      </c>
      <c r="D1815" s="65" t="s">
        <v>2288</v>
      </c>
      <c r="E1815" s="53"/>
      <c r="F1815" s="66">
        <v>597</v>
      </c>
      <c r="G1815" s="66"/>
      <c r="H1815" s="62">
        <f>IF(F1815="","",IF(AND(G1815="Руб.",$J$10=1),F1815/#REF!,IF(G1815="Руб.",F1815,F1815*$J$12)))</f>
        <v>597</v>
      </c>
      <c r="I1815" s="54" t="s">
        <v>1361</v>
      </c>
      <c r="L1815" s="6"/>
      <c r="M1815" s="152"/>
      <c r="N1815" s="151"/>
      <c r="O1815" s="150"/>
      <c r="P1815" s="6"/>
      <c r="Q1815" s="152"/>
      <c r="R1815" s="6"/>
      <c r="S1815" s="150"/>
      <c r="T1815" s="6"/>
    </row>
    <row r="1816" spans="1:20" ht="11.25" customHeight="1" outlineLevel="2">
      <c r="A1816" s="63">
        <f t="shared" si="32"/>
        <v>0</v>
      </c>
      <c r="B1816" s="67"/>
      <c r="C1816" s="31" t="s">
        <v>212</v>
      </c>
      <c r="D1816" s="65" t="s">
        <v>2288</v>
      </c>
      <c r="E1816" s="53"/>
      <c r="F1816" s="66" t="s">
        <v>2274</v>
      </c>
      <c r="G1816" s="66"/>
      <c r="H1816" s="62" t="str">
        <f>IF(F1816="","",IF(AND(G1816="Руб.",$J$10=1),F1816/#REF!,IF(G1816="Руб.",F1816,F1816*$J$12)))</f>
        <v/>
      </c>
      <c r="I1816" s="54" t="s">
        <v>1361</v>
      </c>
      <c r="L1816" s="6"/>
      <c r="M1816" s="152"/>
      <c r="N1816" s="151"/>
      <c r="O1816" s="150"/>
      <c r="P1816" s="6"/>
      <c r="Q1816" s="152"/>
      <c r="R1816" s="6"/>
      <c r="S1816" s="150"/>
      <c r="T1816" s="6"/>
    </row>
    <row r="1817" spans="1:20" ht="22.5" customHeight="1" outlineLevel="2">
      <c r="A1817" s="63">
        <f t="shared" si="32"/>
        <v>0</v>
      </c>
      <c r="B1817" s="67" t="s">
        <v>1529</v>
      </c>
      <c r="C1817" s="61" t="s">
        <v>209</v>
      </c>
      <c r="D1817" s="65" t="s">
        <v>2288</v>
      </c>
      <c r="E1817" s="53"/>
      <c r="F1817" s="66">
        <v>3883</v>
      </c>
      <c r="G1817" s="66"/>
      <c r="H1817" s="62">
        <f>IF(F1817="","",IF(AND(G1817="Руб.",$J$10=1),F1817/#REF!,IF(G1817="Руб.",F1817,F1817*$J$12)))</f>
        <v>3883</v>
      </c>
      <c r="I1817" s="54" t="s">
        <v>1361</v>
      </c>
      <c r="L1817" s="6"/>
      <c r="M1817" s="152"/>
      <c r="N1817" s="151"/>
      <c r="O1817" s="150"/>
      <c r="P1817" s="6"/>
      <c r="Q1817" s="152"/>
      <c r="R1817" s="6"/>
      <c r="S1817" s="150"/>
      <c r="T1817" s="6"/>
    </row>
    <row r="1818" spans="1:20" ht="22.5" customHeight="1" outlineLevel="2">
      <c r="A1818" s="63">
        <f t="shared" si="32"/>
        <v>0</v>
      </c>
      <c r="B1818" s="67" t="s">
        <v>210</v>
      </c>
      <c r="C1818" s="61" t="s">
        <v>211</v>
      </c>
      <c r="D1818" s="65" t="s">
        <v>2288</v>
      </c>
      <c r="E1818" s="53"/>
      <c r="F1818" s="66">
        <v>597</v>
      </c>
      <c r="G1818" s="66"/>
      <c r="H1818" s="62">
        <f>IF(F1818="","",IF(AND(G1818="Руб.",$J$10=1),F1818/#REF!,IF(G1818="Руб.",F1818,F1818*$J$12)))</f>
        <v>597</v>
      </c>
      <c r="I1818" s="54" t="s">
        <v>1361</v>
      </c>
      <c r="L1818" s="6"/>
      <c r="M1818" s="152"/>
      <c r="N1818" s="151"/>
      <c r="O1818" s="150"/>
      <c r="P1818" s="6"/>
      <c r="Q1818" s="152"/>
      <c r="R1818" s="6"/>
      <c r="S1818" s="150"/>
      <c r="T1818" s="6"/>
    </row>
    <row r="1819" spans="1:20" ht="22.5" customHeight="1" outlineLevel="2">
      <c r="A1819" s="63">
        <f t="shared" si="32"/>
        <v>0</v>
      </c>
      <c r="B1819" s="67" t="s">
        <v>213</v>
      </c>
      <c r="C1819" s="21" t="s">
        <v>214</v>
      </c>
      <c r="D1819" s="65" t="s">
        <v>2288</v>
      </c>
      <c r="E1819" s="53"/>
      <c r="F1819" s="66">
        <v>247</v>
      </c>
      <c r="G1819" s="66"/>
      <c r="H1819" s="62">
        <f>IF(F1819="","",IF(AND(G1819="Руб.",$J$10=1),F1819/#REF!,IF(G1819="Руб.",F1819,F1819*$J$12)))</f>
        <v>247</v>
      </c>
      <c r="I1819" s="54" t="s">
        <v>1361</v>
      </c>
      <c r="L1819" s="6"/>
      <c r="M1819" s="152"/>
      <c r="N1819" s="151"/>
      <c r="O1819" s="150"/>
      <c r="P1819" s="6"/>
      <c r="Q1819" s="152"/>
      <c r="R1819" s="6"/>
      <c r="S1819" s="150"/>
      <c r="T1819" s="6"/>
    </row>
    <row r="1820" spans="1:20" ht="11.25" customHeight="1" outlineLevel="1">
      <c r="A1820" s="63">
        <f t="shared" si="32"/>
        <v>0</v>
      </c>
      <c r="B1820" s="37"/>
      <c r="C1820" s="30" t="s">
        <v>3514</v>
      </c>
      <c r="D1820" s="65"/>
      <c r="E1820" s="22" t="str">
        <f>IF(SUM(E1821:E1829)=0,"",0)</f>
        <v/>
      </c>
      <c r="F1820" s="66" t="s">
        <v>2274</v>
      </c>
      <c r="G1820" s="66"/>
      <c r="H1820" s="62" t="str">
        <f>IF(F1820="","",IF(AND(G1820="Руб.",$J$10=1),F1820/#REF!,IF(G1820="Руб.",F1820,F1820*$J$12)))</f>
        <v/>
      </c>
      <c r="I1820" s="54"/>
      <c r="L1820" s="6"/>
      <c r="M1820" s="152"/>
      <c r="N1820" s="151"/>
      <c r="O1820" s="150"/>
      <c r="P1820" s="6"/>
      <c r="Q1820" s="152"/>
      <c r="R1820" s="6"/>
      <c r="S1820" s="150"/>
      <c r="T1820" s="6"/>
    </row>
    <row r="1821" spans="1:20" ht="11.25" customHeight="1" outlineLevel="2">
      <c r="A1821" s="63">
        <f t="shared" si="32"/>
        <v>0</v>
      </c>
      <c r="B1821" s="67" t="s">
        <v>1722</v>
      </c>
      <c r="C1821" s="61" t="s">
        <v>1723</v>
      </c>
      <c r="D1821" s="65" t="s">
        <v>2288</v>
      </c>
      <c r="E1821" s="53"/>
      <c r="F1821" s="66">
        <v>54</v>
      </c>
      <c r="G1821" s="66"/>
      <c r="H1821" s="62">
        <f>IF(F1821="","",IF(AND(G1821="Руб.",$J$10=1),F1821/#REF!,IF(G1821="Руб.",F1821,F1821*$J$12)))</f>
        <v>54</v>
      </c>
      <c r="I1821" s="54" t="s">
        <v>1361</v>
      </c>
      <c r="L1821" s="6"/>
      <c r="M1821" s="152"/>
      <c r="N1821" s="151"/>
      <c r="O1821" s="150"/>
      <c r="P1821" s="6"/>
      <c r="Q1821" s="152"/>
      <c r="R1821" s="6"/>
      <c r="S1821" s="150"/>
      <c r="T1821" s="6"/>
    </row>
    <row r="1822" spans="1:20" ht="11.25" customHeight="1" outlineLevel="2">
      <c r="A1822" s="63">
        <f t="shared" si="32"/>
        <v>0</v>
      </c>
      <c r="B1822" s="67" t="s">
        <v>1724</v>
      </c>
      <c r="C1822" s="61" t="s">
        <v>1725</v>
      </c>
      <c r="D1822" s="65" t="s">
        <v>2288</v>
      </c>
      <c r="E1822" s="53"/>
      <c r="F1822" s="66">
        <v>127</v>
      </c>
      <c r="G1822" s="66"/>
      <c r="H1822" s="62">
        <f>IF(F1822="","",IF(AND(G1822="Руб.",$J$10=1),F1822/#REF!,IF(G1822="Руб.",F1822,F1822*$J$12)))</f>
        <v>127</v>
      </c>
      <c r="I1822" s="54" t="s">
        <v>1361</v>
      </c>
      <c r="L1822" s="6"/>
      <c r="M1822" s="152"/>
      <c r="N1822" s="151"/>
      <c r="O1822" s="150"/>
      <c r="P1822" s="6"/>
      <c r="Q1822" s="152"/>
      <c r="R1822" s="6"/>
      <c r="S1822" s="150"/>
      <c r="T1822" s="6"/>
    </row>
    <row r="1823" spans="1:20" ht="11.25" customHeight="1" outlineLevel="2">
      <c r="A1823" s="63">
        <f t="shared" si="32"/>
        <v>0</v>
      </c>
      <c r="B1823" s="67" t="s">
        <v>1726</v>
      </c>
      <c r="C1823" s="61" t="s">
        <v>1727</v>
      </c>
      <c r="D1823" s="65" t="s">
        <v>2288</v>
      </c>
      <c r="E1823" s="53"/>
      <c r="F1823" s="66">
        <v>67</v>
      </c>
      <c r="G1823" s="66"/>
      <c r="H1823" s="62">
        <f>IF(F1823="","",IF(AND(G1823="Руб.",$J$10=1),F1823/#REF!,IF(G1823="Руб.",F1823,F1823*$J$12)))</f>
        <v>67</v>
      </c>
      <c r="I1823" s="54" t="s">
        <v>1361</v>
      </c>
      <c r="L1823" s="6"/>
      <c r="M1823" s="152"/>
      <c r="N1823" s="151"/>
      <c r="O1823" s="150"/>
      <c r="P1823" s="6"/>
      <c r="Q1823" s="152"/>
      <c r="R1823" s="6"/>
      <c r="S1823" s="150"/>
      <c r="T1823" s="6"/>
    </row>
    <row r="1824" spans="1:20" ht="11.25" customHeight="1" outlineLevel="2">
      <c r="A1824" s="63">
        <f t="shared" si="32"/>
        <v>0</v>
      </c>
      <c r="B1824" s="67" t="s">
        <v>1728</v>
      </c>
      <c r="C1824" s="61" t="s">
        <v>1729</v>
      </c>
      <c r="D1824" s="65" t="s">
        <v>2288</v>
      </c>
      <c r="E1824" s="53"/>
      <c r="F1824" s="66">
        <v>67</v>
      </c>
      <c r="G1824" s="66"/>
      <c r="H1824" s="62">
        <f>IF(F1824="","",IF(AND(G1824="Руб.",$J$10=1),F1824/#REF!,IF(G1824="Руб.",F1824,F1824*$J$12)))</f>
        <v>67</v>
      </c>
      <c r="I1824" s="54" t="s">
        <v>1361</v>
      </c>
      <c r="L1824" s="6"/>
      <c r="M1824" s="152"/>
      <c r="N1824" s="151"/>
      <c r="O1824" s="150"/>
      <c r="P1824" s="6"/>
      <c r="Q1824" s="152"/>
      <c r="R1824" s="6"/>
      <c r="S1824" s="150"/>
      <c r="T1824" s="6"/>
    </row>
    <row r="1825" spans="1:20" ht="22.5" customHeight="1" outlineLevel="2">
      <c r="A1825" s="63">
        <f t="shared" si="32"/>
        <v>0</v>
      </c>
      <c r="B1825" s="67" t="s">
        <v>1730</v>
      </c>
      <c r="C1825" s="61" t="s">
        <v>1731</v>
      </c>
      <c r="D1825" s="65" t="s">
        <v>2288</v>
      </c>
      <c r="E1825" s="53"/>
      <c r="F1825" s="66">
        <v>46</v>
      </c>
      <c r="G1825" s="66"/>
      <c r="H1825" s="62">
        <f>IF(F1825="","",IF(AND(G1825="Руб.",$J$10=1),F1825/#REF!,IF(G1825="Руб.",F1825,F1825*$J$12)))</f>
        <v>46</v>
      </c>
      <c r="I1825" s="54" t="s">
        <v>1361</v>
      </c>
      <c r="L1825" s="6"/>
      <c r="M1825" s="152"/>
      <c r="N1825" s="151"/>
      <c r="O1825" s="150"/>
      <c r="P1825" s="6"/>
      <c r="Q1825" s="152"/>
      <c r="R1825" s="6"/>
      <c r="S1825" s="150"/>
      <c r="T1825" s="6"/>
    </row>
    <row r="1826" spans="1:20" ht="22.5" customHeight="1" outlineLevel="2">
      <c r="A1826" s="63">
        <f t="shared" si="32"/>
        <v>0</v>
      </c>
      <c r="B1826" s="67" t="s">
        <v>1732</v>
      </c>
      <c r="C1826" s="61" t="s">
        <v>1733</v>
      </c>
      <c r="D1826" s="65" t="s">
        <v>2288</v>
      </c>
      <c r="E1826" s="53"/>
      <c r="F1826" s="66">
        <v>46</v>
      </c>
      <c r="G1826" s="66"/>
      <c r="H1826" s="62">
        <f>IF(F1826="","",IF(AND(G1826="Руб.",$J$10=1),F1826/#REF!,IF(G1826="Руб.",F1826,F1826*$J$12)))</f>
        <v>46</v>
      </c>
      <c r="I1826" s="54" t="s">
        <v>1361</v>
      </c>
      <c r="L1826" s="6"/>
      <c r="M1826" s="152"/>
      <c r="N1826" s="151"/>
      <c r="O1826" s="150"/>
      <c r="P1826" s="6"/>
      <c r="Q1826" s="152"/>
      <c r="R1826" s="6"/>
      <c r="S1826" s="150"/>
      <c r="T1826" s="6"/>
    </row>
    <row r="1827" spans="1:20" ht="22.5" customHeight="1" outlineLevel="2">
      <c r="A1827" s="63">
        <f t="shared" si="32"/>
        <v>0</v>
      </c>
      <c r="B1827" s="67" t="s">
        <v>1734</v>
      </c>
      <c r="C1827" s="61" t="s">
        <v>1735</v>
      </c>
      <c r="D1827" s="65" t="s">
        <v>2288</v>
      </c>
      <c r="E1827" s="53"/>
      <c r="F1827" s="66">
        <v>40</v>
      </c>
      <c r="G1827" s="66"/>
      <c r="H1827" s="62">
        <f>IF(F1827="","",IF(AND(G1827="Руб.",$J$10=1),F1827/#REF!,IF(G1827="Руб.",F1827,F1827*$J$12)))</f>
        <v>40</v>
      </c>
      <c r="I1827" s="54" t="s">
        <v>1361</v>
      </c>
      <c r="L1827" s="6"/>
      <c r="M1827" s="152"/>
      <c r="N1827" s="151"/>
      <c r="O1827" s="150"/>
      <c r="P1827" s="6"/>
      <c r="Q1827" s="152"/>
      <c r="R1827" s="6"/>
      <c r="S1827" s="150"/>
      <c r="T1827" s="6"/>
    </row>
    <row r="1828" spans="1:20" ht="22.5" customHeight="1" outlineLevel="2">
      <c r="A1828" s="63">
        <f t="shared" si="32"/>
        <v>0</v>
      </c>
      <c r="B1828" s="67" t="s">
        <v>1736</v>
      </c>
      <c r="C1828" s="61" t="s">
        <v>335</v>
      </c>
      <c r="D1828" s="65" t="s">
        <v>2288</v>
      </c>
      <c r="E1828" s="53"/>
      <c r="F1828" s="66">
        <v>46</v>
      </c>
      <c r="G1828" s="66"/>
      <c r="H1828" s="62">
        <f>IF(F1828="","",IF(AND(G1828="Руб.",$J$10=1),F1828/#REF!,IF(G1828="Руб.",F1828,F1828*$J$12)))</f>
        <v>46</v>
      </c>
      <c r="I1828" s="54" t="s">
        <v>1361</v>
      </c>
      <c r="L1828" s="6"/>
      <c r="M1828" s="152"/>
      <c r="N1828" s="151"/>
      <c r="O1828" s="150"/>
      <c r="P1828" s="6"/>
      <c r="Q1828" s="152"/>
      <c r="R1828" s="6"/>
      <c r="S1828" s="150"/>
      <c r="T1828" s="6"/>
    </row>
    <row r="1829" spans="1:20" ht="11.25" customHeight="1" outlineLevel="2">
      <c r="A1829" s="63">
        <f t="shared" si="32"/>
        <v>0</v>
      </c>
      <c r="B1829" s="67" t="s">
        <v>336</v>
      </c>
      <c r="C1829" s="32" t="s">
        <v>337</v>
      </c>
      <c r="D1829" s="65" t="s">
        <v>2288</v>
      </c>
      <c r="E1829" s="53"/>
      <c r="F1829" s="66">
        <v>22</v>
      </c>
      <c r="G1829" s="66"/>
      <c r="H1829" s="62">
        <f>IF(F1829="","",IF(AND(G1829="Руб.",$J$10=1),F1829/#REF!,IF(G1829="Руб.",F1829,F1829*$J$12)))</f>
        <v>22</v>
      </c>
      <c r="I1829" s="54" t="s">
        <v>1361</v>
      </c>
      <c r="L1829" s="6"/>
      <c r="M1829" s="152"/>
      <c r="N1829" s="151"/>
      <c r="O1829" s="150"/>
      <c r="P1829" s="6"/>
      <c r="Q1829" s="152"/>
      <c r="R1829" s="6"/>
      <c r="S1829" s="150"/>
      <c r="T1829" s="6"/>
    </row>
    <row r="1830" spans="1:20" ht="11.25" customHeight="1" outlineLevel="1">
      <c r="A1830" s="63">
        <f t="shared" si="32"/>
        <v>0</v>
      </c>
      <c r="B1830" s="37"/>
      <c r="C1830" s="30" t="s">
        <v>3527</v>
      </c>
      <c r="D1830" s="65"/>
      <c r="E1830" s="22" t="str">
        <f>IF(SUM(E1831:E1843)=0,"",0)</f>
        <v/>
      </c>
      <c r="F1830" s="66" t="s">
        <v>2274</v>
      </c>
      <c r="G1830" s="66"/>
      <c r="H1830" s="62" t="str">
        <f>IF(F1830="","",IF(AND(G1830="Руб.",$J$10=1),F1830/#REF!,IF(G1830="Руб.",F1830,F1830*$J$12)))</f>
        <v/>
      </c>
      <c r="I1830" s="54"/>
      <c r="L1830" s="6"/>
      <c r="M1830" s="152"/>
      <c r="N1830" s="151"/>
      <c r="O1830" s="150"/>
      <c r="P1830" s="6"/>
      <c r="Q1830" s="152"/>
      <c r="R1830" s="6"/>
      <c r="S1830" s="150"/>
      <c r="T1830" s="6"/>
    </row>
    <row r="1831" spans="1:20" ht="11.25" customHeight="1" outlineLevel="2">
      <c r="A1831" s="63">
        <f t="shared" si="32"/>
        <v>0</v>
      </c>
      <c r="B1831" s="121" t="s">
        <v>3528</v>
      </c>
      <c r="C1831" s="120" t="s">
        <v>3055</v>
      </c>
      <c r="D1831" s="65" t="s">
        <v>2288</v>
      </c>
      <c r="E1831" s="53"/>
      <c r="F1831" s="122">
        <v>21100</v>
      </c>
      <c r="G1831" s="66" t="s">
        <v>1487</v>
      </c>
      <c r="H1831" s="62" t="e">
        <f>IF(F1831="","",IF(AND(G1831="Руб.",$J$10=1),F1831/#REF!,IF(G1831="Руб.",F1831,F1831*$J$12)))</f>
        <v>#REF!</v>
      </c>
      <c r="I1831" s="54" t="s">
        <v>1363</v>
      </c>
      <c r="L1831" s="6"/>
      <c r="M1831" s="152"/>
      <c r="N1831" s="151"/>
      <c r="O1831" s="150"/>
      <c r="P1831" s="6"/>
      <c r="Q1831" s="152"/>
      <c r="R1831" s="6"/>
      <c r="S1831" s="150"/>
      <c r="T1831" s="6"/>
    </row>
    <row r="1832" spans="1:20" ht="11.25" customHeight="1" outlineLevel="2">
      <c r="A1832" s="63">
        <f t="shared" si="32"/>
        <v>0</v>
      </c>
      <c r="B1832" s="121" t="s">
        <v>3529</v>
      </c>
      <c r="C1832" s="120" t="s">
        <v>3056</v>
      </c>
      <c r="D1832" s="65" t="s">
        <v>2288</v>
      </c>
      <c r="E1832" s="53"/>
      <c r="F1832" s="122">
        <v>23800</v>
      </c>
      <c r="G1832" s="66" t="s">
        <v>1487</v>
      </c>
      <c r="H1832" s="62" t="e">
        <f>IF(F1832="","",IF(AND(G1832="Руб.",$J$10=1),F1832/#REF!,IF(G1832="Руб.",F1832,F1832*$J$12)))</f>
        <v>#REF!</v>
      </c>
      <c r="I1832" s="54" t="s">
        <v>1363</v>
      </c>
      <c r="L1832" s="6"/>
      <c r="M1832" s="152"/>
      <c r="N1832" s="151"/>
      <c r="O1832" s="150"/>
      <c r="P1832" s="6"/>
      <c r="Q1832" s="152"/>
      <c r="R1832" s="6"/>
      <c r="S1832" s="150"/>
      <c r="T1832" s="6"/>
    </row>
    <row r="1833" spans="1:20" ht="11.25" customHeight="1" outlineLevel="2">
      <c r="A1833" s="63">
        <f t="shared" si="32"/>
        <v>0</v>
      </c>
      <c r="B1833" s="121" t="s">
        <v>1809</v>
      </c>
      <c r="C1833" s="120" t="s">
        <v>3057</v>
      </c>
      <c r="D1833" s="65" t="s">
        <v>2288</v>
      </c>
      <c r="E1833" s="53"/>
      <c r="F1833" s="122">
        <v>24300</v>
      </c>
      <c r="G1833" s="66" t="s">
        <v>1487</v>
      </c>
      <c r="H1833" s="62" t="e">
        <f>IF(F1833="","",IF(AND(G1833="Руб.",$J$10=1),F1833/#REF!,IF(G1833="Руб.",F1833,F1833*$J$12)))</f>
        <v>#REF!</v>
      </c>
      <c r="I1833" s="54" t="s">
        <v>1363</v>
      </c>
      <c r="L1833" s="6"/>
      <c r="M1833" s="152"/>
      <c r="N1833" s="151"/>
      <c r="O1833" s="150"/>
      <c r="P1833" s="6"/>
      <c r="Q1833" s="152"/>
      <c r="R1833" s="6"/>
      <c r="S1833" s="150"/>
      <c r="T1833" s="6"/>
    </row>
    <row r="1834" spans="1:20" ht="11.25" customHeight="1" outlineLevel="2">
      <c r="A1834" s="63">
        <f t="shared" si="32"/>
        <v>0</v>
      </c>
      <c r="B1834" s="121" t="s">
        <v>1810</v>
      </c>
      <c r="C1834" s="120" t="s">
        <v>3058</v>
      </c>
      <c r="D1834" s="65" t="s">
        <v>2288</v>
      </c>
      <c r="E1834" s="53"/>
      <c r="F1834" s="122">
        <v>19000</v>
      </c>
      <c r="G1834" s="66" t="s">
        <v>1487</v>
      </c>
      <c r="H1834" s="62" t="e">
        <f>IF(F1834="","",IF(AND(G1834="Руб.",$J$10=1),F1834/#REF!,IF(G1834="Руб.",F1834,F1834*$J$12)))</f>
        <v>#REF!</v>
      </c>
      <c r="I1834" s="54" t="s">
        <v>1363</v>
      </c>
      <c r="L1834" s="6"/>
      <c r="M1834" s="152"/>
      <c r="N1834" s="151"/>
      <c r="O1834" s="150"/>
      <c r="P1834" s="6"/>
      <c r="Q1834" s="152"/>
      <c r="R1834" s="6"/>
      <c r="S1834" s="150"/>
      <c r="T1834" s="6"/>
    </row>
    <row r="1835" spans="1:20" ht="11.25" customHeight="1" outlineLevel="2">
      <c r="A1835" s="63">
        <f t="shared" si="32"/>
        <v>0</v>
      </c>
      <c r="B1835" s="121" t="s">
        <v>1814</v>
      </c>
      <c r="C1835" s="120" t="s">
        <v>1815</v>
      </c>
      <c r="D1835" s="65" t="s">
        <v>2288</v>
      </c>
      <c r="E1835" s="53"/>
      <c r="F1835" s="122">
        <v>8250</v>
      </c>
      <c r="G1835" s="66" t="s">
        <v>1487</v>
      </c>
      <c r="H1835" s="62" t="e">
        <f>IF(F1835="","",IF(AND(G1835="Руб.",$J$10=1),F1835/#REF!,IF(G1835="Руб.",F1835,F1835*$J$12)))</f>
        <v>#REF!</v>
      </c>
      <c r="I1835" s="54" t="s">
        <v>1363</v>
      </c>
      <c r="L1835" s="6"/>
      <c r="M1835" s="152"/>
      <c r="N1835" s="151"/>
      <c r="O1835" s="150"/>
      <c r="P1835" s="6"/>
      <c r="Q1835" s="152"/>
      <c r="R1835" s="6"/>
      <c r="S1835" s="150"/>
      <c r="T1835" s="6"/>
    </row>
    <row r="1836" spans="1:20" ht="11.25" customHeight="1" outlineLevel="2">
      <c r="A1836" s="63">
        <f t="shared" si="32"/>
        <v>0</v>
      </c>
      <c r="B1836" s="121" t="s">
        <v>1816</v>
      </c>
      <c r="C1836" s="120" t="s">
        <v>3059</v>
      </c>
      <c r="D1836" s="65" t="s">
        <v>2288</v>
      </c>
      <c r="E1836" s="53"/>
      <c r="F1836" s="122">
        <v>21400</v>
      </c>
      <c r="G1836" s="66" t="s">
        <v>1487</v>
      </c>
      <c r="H1836" s="62" t="e">
        <f>IF(F1836="","",IF(AND(G1836="Руб.",$J$10=1),F1836/#REF!,IF(G1836="Руб.",F1836,F1836*$J$12)))</f>
        <v>#REF!</v>
      </c>
      <c r="I1836" s="54" t="s">
        <v>1363</v>
      </c>
      <c r="L1836" s="6"/>
      <c r="M1836" s="152"/>
      <c r="N1836" s="151"/>
      <c r="O1836" s="150"/>
      <c r="P1836" s="6"/>
      <c r="Q1836" s="152"/>
      <c r="R1836" s="6"/>
      <c r="S1836" s="150"/>
      <c r="T1836" s="6"/>
    </row>
    <row r="1837" spans="1:20" ht="11.25" customHeight="1" outlineLevel="2">
      <c r="A1837" s="63">
        <f t="shared" si="32"/>
        <v>0</v>
      </c>
      <c r="B1837" s="121" t="s">
        <v>1811</v>
      </c>
      <c r="C1837" s="120" t="s">
        <v>3060</v>
      </c>
      <c r="D1837" s="65" t="s">
        <v>2288</v>
      </c>
      <c r="E1837" s="53"/>
      <c r="F1837" s="122">
        <v>24800</v>
      </c>
      <c r="G1837" s="66" t="s">
        <v>1487</v>
      </c>
      <c r="H1837" s="62" t="e">
        <f>IF(F1837="","",IF(AND(G1837="Руб.",$J$10=1),F1837/#REF!,IF(G1837="Руб.",F1837,F1837*$J$12)))</f>
        <v>#REF!</v>
      </c>
      <c r="I1837" s="54" t="s">
        <v>1363</v>
      </c>
      <c r="L1837" s="6"/>
      <c r="M1837" s="152"/>
      <c r="N1837" s="151"/>
      <c r="O1837" s="150"/>
      <c r="P1837" s="6"/>
      <c r="Q1837" s="152"/>
      <c r="R1837" s="6"/>
      <c r="S1837" s="150"/>
      <c r="T1837" s="6"/>
    </row>
    <row r="1838" spans="1:20" ht="11.25" customHeight="1" outlineLevel="2">
      <c r="A1838" s="63">
        <f t="shared" si="32"/>
        <v>0</v>
      </c>
      <c r="B1838" s="121" t="s">
        <v>1812</v>
      </c>
      <c r="C1838" s="120" t="s">
        <v>3061</v>
      </c>
      <c r="D1838" s="65" t="s">
        <v>2288</v>
      </c>
      <c r="E1838" s="53"/>
      <c r="F1838" s="122">
        <v>21100</v>
      </c>
      <c r="G1838" s="66" t="s">
        <v>1487</v>
      </c>
      <c r="H1838" s="62" t="e">
        <f>IF(F1838="","",IF(AND(G1838="Руб.",$J$10=1),F1838/#REF!,IF(G1838="Руб.",F1838,F1838*$J$12)))</f>
        <v>#REF!</v>
      </c>
      <c r="I1838" s="54" t="s">
        <v>1363</v>
      </c>
      <c r="L1838" s="6"/>
      <c r="M1838" s="152"/>
      <c r="N1838" s="151"/>
      <c r="O1838" s="150"/>
      <c r="P1838" s="6"/>
      <c r="Q1838" s="152"/>
      <c r="R1838" s="6"/>
      <c r="S1838" s="150"/>
      <c r="T1838" s="6"/>
    </row>
    <row r="1839" spans="1:20" ht="11.25" customHeight="1" outlineLevel="2">
      <c r="A1839" s="63">
        <f t="shared" si="32"/>
        <v>0</v>
      </c>
      <c r="B1839" s="121" t="s">
        <v>1813</v>
      </c>
      <c r="C1839" s="120" t="s">
        <v>3062</v>
      </c>
      <c r="D1839" s="65" t="s">
        <v>2288</v>
      </c>
      <c r="E1839" s="53"/>
      <c r="F1839" s="122">
        <v>23800</v>
      </c>
      <c r="G1839" s="66" t="s">
        <v>1487</v>
      </c>
      <c r="H1839" s="62" t="e">
        <f>IF(F1839="","",IF(AND(G1839="Руб.",$J$10=1),F1839/#REF!,IF(G1839="Руб.",F1839,F1839*$J$12)))</f>
        <v>#REF!</v>
      </c>
      <c r="I1839" s="54" t="s">
        <v>1363</v>
      </c>
      <c r="L1839" s="6"/>
      <c r="M1839" s="152"/>
      <c r="N1839" s="151"/>
      <c r="O1839" s="150"/>
      <c r="P1839" s="6"/>
      <c r="Q1839" s="152"/>
      <c r="R1839" s="6"/>
      <c r="S1839" s="150"/>
      <c r="T1839" s="6"/>
    </row>
    <row r="1840" spans="1:20" ht="11.25" customHeight="1" outlineLevel="2">
      <c r="A1840" s="63">
        <f t="shared" si="32"/>
        <v>0</v>
      </c>
      <c r="B1840" s="121" t="s">
        <v>3497</v>
      </c>
      <c r="C1840" s="120" t="s">
        <v>3063</v>
      </c>
      <c r="D1840" s="65" t="s">
        <v>2288</v>
      </c>
      <c r="E1840" s="53"/>
      <c r="F1840" s="122">
        <v>2640</v>
      </c>
      <c r="G1840" s="66" t="s">
        <v>1487</v>
      </c>
      <c r="H1840" s="62" t="e">
        <f>IF(F1840="","",IF(AND(G1840="Руб.",$J$10=1),F1840/#REF!,IF(G1840="Руб.",F1840,F1840*$J$12)))</f>
        <v>#REF!</v>
      </c>
      <c r="I1840" s="54" t="s">
        <v>1363</v>
      </c>
      <c r="L1840" s="6"/>
      <c r="M1840" s="152"/>
      <c r="N1840" s="151"/>
      <c r="O1840" s="150"/>
      <c r="P1840" s="6"/>
      <c r="Q1840" s="152"/>
      <c r="R1840" s="6"/>
      <c r="S1840" s="150"/>
      <c r="T1840" s="6"/>
    </row>
    <row r="1841" spans="1:20" ht="11.25" customHeight="1" outlineLevel="2">
      <c r="A1841" s="63">
        <f t="shared" si="32"/>
        <v>0</v>
      </c>
      <c r="B1841" s="121" t="s">
        <v>3498</v>
      </c>
      <c r="C1841" s="120" t="s">
        <v>3499</v>
      </c>
      <c r="D1841" s="65" t="s">
        <v>2288</v>
      </c>
      <c r="E1841" s="53"/>
      <c r="F1841" s="122">
        <v>2430</v>
      </c>
      <c r="G1841" s="66" t="s">
        <v>1487</v>
      </c>
      <c r="H1841" s="62" t="e">
        <f>IF(F1841="","",IF(AND(G1841="Руб.",$J$10=1),F1841/#REF!,IF(G1841="Руб.",F1841,F1841*$J$12)))</f>
        <v>#REF!</v>
      </c>
      <c r="I1841" s="54" t="s">
        <v>1363</v>
      </c>
      <c r="L1841" s="6"/>
      <c r="M1841" s="152"/>
      <c r="N1841" s="151"/>
      <c r="O1841" s="150"/>
      <c r="P1841" s="6"/>
      <c r="Q1841" s="152"/>
      <c r="R1841" s="6"/>
      <c r="S1841" s="150"/>
      <c r="T1841" s="6"/>
    </row>
    <row r="1842" spans="1:20" ht="11.25" customHeight="1" outlineLevel="2">
      <c r="A1842" s="63">
        <f t="shared" si="32"/>
        <v>0</v>
      </c>
      <c r="B1842" s="121" t="s">
        <v>3519</v>
      </c>
      <c r="C1842" s="120" t="s">
        <v>3520</v>
      </c>
      <c r="D1842" s="65" t="s">
        <v>2288</v>
      </c>
      <c r="E1842" s="53"/>
      <c r="F1842" s="122">
        <v>20500</v>
      </c>
      <c r="G1842" s="66" t="s">
        <v>1487</v>
      </c>
      <c r="H1842" s="62" t="e">
        <f>IF(F1842="","",IF(AND(G1842="Руб.",$J$10=1),F1842/#REF!,IF(G1842="Руб.",F1842,F1842*$J$12)))</f>
        <v>#REF!</v>
      </c>
      <c r="I1842" s="54" t="s">
        <v>1363</v>
      </c>
      <c r="L1842" s="6"/>
      <c r="M1842" s="152"/>
      <c r="N1842" s="151"/>
      <c r="O1842" s="150"/>
      <c r="P1842" s="6"/>
      <c r="Q1842" s="152"/>
      <c r="R1842" s="6"/>
      <c r="S1842" s="150"/>
      <c r="T1842" s="6"/>
    </row>
    <row r="1843" spans="1:20" ht="11.25" customHeight="1" outlineLevel="2">
      <c r="A1843" s="63">
        <f t="shared" si="32"/>
        <v>0</v>
      </c>
      <c r="B1843" s="67"/>
      <c r="C1843" s="61"/>
      <c r="D1843" s="65" t="s">
        <v>2288</v>
      </c>
      <c r="E1843" s="53"/>
      <c r="F1843" s="66">
        <v>407.74</v>
      </c>
      <c r="G1843" s="66" t="s">
        <v>1487</v>
      </c>
      <c r="H1843" s="62" t="e">
        <f>IF(F1843="","",IF(AND(G1843="Руб.",$J$10=1),F1843/#REF!,IF(G1843="Руб.",F1843,F1843*$J$12)))</f>
        <v>#REF!</v>
      </c>
      <c r="I1843" s="54" t="s">
        <v>1363</v>
      </c>
      <c r="L1843" s="6"/>
      <c r="M1843" s="152"/>
      <c r="N1843" s="151"/>
      <c r="O1843" s="150"/>
      <c r="P1843" s="6"/>
      <c r="Q1843" s="152"/>
      <c r="R1843" s="6"/>
      <c r="S1843" s="150"/>
      <c r="T1843" s="6"/>
    </row>
    <row r="1844" spans="1:20" ht="11.25" customHeight="1" outlineLevel="1">
      <c r="A1844" s="63">
        <f t="shared" si="32"/>
        <v>0</v>
      </c>
      <c r="B1844" s="37"/>
      <c r="C1844" s="30" t="s">
        <v>3500</v>
      </c>
      <c r="D1844" s="65"/>
      <c r="E1844" s="22" t="str">
        <f>IF(SUM(E1845:E1920)=0,"",0)</f>
        <v/>
      </c>
      <c r="F1844" s="66" t="s">
        <v>2274</v>
      </c>
      <c r="G1844" s="66"/>
      <c r="H1844" s="62" t="str">
        <f>IF(F1844="","",IF(AND(G1844="Руб.",$J$10=1),F1844/#REF!,IF(G1844="Руб.",F1844,F1844*$J$12)))</f>
        <v/>
      </c>
      <c r="I1844" s="54"/>
      <c r="L1844" s="6"/>
      <c r="M1844" s="152"/>
      <c r="N1844" s="151"/>
      <c r="O1844" s="150"/>
      <c r="P1844" s="6"/>
      <c r="Q1844" s="152"/>
      <c r="R1844" s="6"/>
      <c r="S1844" s="150"/>
      <c r="T1844" s="6"/>
    </row>
    <row r="1845" spans="1:20" ht="22.5" customHeight="1" outlineLevel="2">
      <c r="A1845" s="63">
        <f t="shared" si="32"/>
        <v>0</v>
      </c>
      <c r="B1845" s="67" t="s">
        <v>700</v>
      </c>
      <c r="C1845" s="74" t="s">
        <v>701</v>
      </c>
      <c r="D1845" s="65" t="s">
        <v>2288</v>
      </c>
      <c r="E1845" s="53"/>
      <c r="F1845" s="66">
        <v>122</v>
      </c>
      <c r="G1845" s="66"/>
      <c r="H1845" s="62">
        <f>IF(F1845="","",IF(AND(G1845="Руб.",$J$10=1),F1845/#REF!,IF(G1845="Руб.",F1845,F1845*$J$12)))</f>
        <v>122</v>
      </c>
      <c r="I1845" s="54" t="s">
        <v>1361</v>
      </c>
      <c r="L1845" s="6"/>
      <c r="M1845" s="152"/>
      <c r="N1845" s="151"/>
      <c r="O1845" s="150"/>
      <c r="P1845" s="6"/>
      <c r="Q1845" s="152"/>
      <c r="R1845" s="6"/>
      <c r="S1845" s="150"/>
      <c r="T1845" s="6"/>
    </row>
    <row r="1846" spans="1:20" ht="22.5" customHeight="1" outlineLevel="2">
      <c r="A1846" s="63">
        <f t="shared" si="32"/>
        <v>0</v>
      </c>
      <c r="B1846" s="67" t="s">
        <v>702</v>
      </c>
      <c r="C1846" s="74" t="s">
        <v>703</v>
      </c>
      <c r="D1846" s="65" t="s">
        <v>2288</v>
      </c>
      <c r="E1846" s="53"/>
      <c r="F1846" s="66">
        <v>142</v>
      </c>
      <c r="G1846" s="66"/>
      <c r="H1846" s="62">
        <f>IF(F1846="","",IF(AND(G1846="Руб.",$J$10=1),F1846/#REF!,IF(G1846="Руб.",F1846,F1846*$J$12)))</f>
        <v>142</v>
      </c>
      <c r="I1846" s="54" t="s">
        <v>1361</v>
      </c>
      <c r="L1846" s="6"/>
      <c r="M1846" s="152"/>
      <c r="N1846" s="151"/>
      <c r="O1846" s="150"/>
      <c r="P1846" s="6"/>
      <c r="Q1846" s="152"/>
      <c r="R1846" s="6"/>
      <c r="S1846" s="150"/>
      <c r="T1846" s="6"/>
    </row>
    <row r="1847" spans="1:20" ht="11.25" customHeight="1" outlineLevel="2">
      <c r="A1847" s="63">
        <f t="shared" si="32"/>
        <v>0</v>
      </c>
      <c r="B1847" s="67" t="s">
        <v>704</v>
      </c>
      <c r="C1847" s="74" t="s">
        <v>705</v>
      </c>
      <c r="D1847" s="65" t="s">
        <v>2288</v>
      </c>
      <c r="E1847" s="53"/>
      <c r="F1847" s="66">
        <v>268</v>
      </c>
      <c r="G1847" s="66"/>
      <c r="H1847" s="62">
        <f>IF(F1847="","",IF(AND(G1847="Руб.",$J$10=1),F1847/#REF!,IF(G1847="Руб.",F1847,F1847*$J$12)))</f>
        <v>268</v>
      </c>
      <c r="I1847" s="54" t="s">
        <v>1361</v>
      </c>
      <c r="L1847" s="6"/>
      <c r="M1847" s="152"/>
      <c r="N1847" s="151"/>
      <c r="O1847" s="150"/>
      <c r="P1847" s="6"/>
      <c r="Q1847" s="152"/>
      <c r="R1847" s="6"/>
      <c r="S1847" s="150"/>
      <c r="T1847" s="6"/>
    </row>
    <row r="1848" spans="1:20" ht="11.25" customHeight="1" outlineLevel="2">
      <c r="A1848" s="63">
        <f t="shared" si="32"/>
        <v>0</v>
      </c>
      <c r="B1848" s="67" t="s">
        <v>706</v>
      </c>
      <c r="C1848" s="74" t="s">
        <v>707</v>
      </c>
      <c r="D1848" s="65" t="s">
        <v>2288</v>
      </c>
      <c r="E1848" s="53"/>
      <c r="F1848" s="66">
        <v>100</v>
      </c>
      <c r="G1848" s="66"/>
      <c r="H1848" s="62">
        <f>IF(F1848="","",IF(AND(G1848="Руб.",$J$10=1),F1848/#REF!,IF(G1848="Руб.",F1848,F1848*$J$12)))</f>
        <v>100</v>
      </c>
      <c r="I1848" s="54" t="s">
        <v>1361</v>
      </c>
      <c r="L1848" s="6"/>
      <c r="M1848" s="152"/>
      <c r="N1848" s="151"/>
      <c r="O1848" s="150"/>
      <c r="P1848" s="6"/>
      <c r="Q1848" s="152"/>
      <c r="R1848" s="6"/>
      <c r="S1848" s="150"/>
      <c r="T1848" s="6"/>
    </row>
    <row r="1849" spans="1:20" ht="11.25" customHeight="1" outlineLevel="2">
      <c r="A1849" s="63">
        <f t="shared" si="32"/>
        <v>0</v>
      </c>
      <c r="B1849" s="67" t="s">
        <v>708</v>
      </c>
      <c r="C1849" s="74" t="s">
        <v>709</v>
      </c>
      <c r="D1849" s="65" t="s">
        <v>2288</v>
      </c>
      <c r="E1849" s="53"/>
      <c r="F1849" s="66">
        <v>296</v>
      </c>
      <c r="G1849" s="66"/>
      <c r="H1849" s="62">
        <f>IF(F1849="","",IF(AND(G1849="Руб.",$J$10=1),F1849/#REF!,IF(G1849="Руб.",F1849,F1849*$J$12)))</f>
        <v>296</v>
      </c>
      <c r="I1849" s="54" t="s">
        <v>1361</v>
      </c>
      <c r="L1849" s="6"/>
      <c r="M1849" s="152"/>
      <c r="N1849" s="151"/>
      <c r="O1849" s="150"/>
      <c r="P1849" s="6"/>
      <c r="Q1849" s="152"/>
      <c r="R1849" s="6"/>
      <c r="S1849" s="150"/>
      <c r="T1849" s="6"/>
    </row>
    <row r="1850" spans="1:20" ht="11.25" customHeight="1" outlineLevel="2">
      <c r="A1850" s="63">
        <f t="shared" si="32"/>
        <v>0</v>
      </c>
      <c r="B1850" s="67" t="s">
        <v>710</v>
      </c>
      <c r="C1850" s="74" t="s">
        <v>1086</v>
      </c>
      <c r="D1850" s="65" t="s">
        <v>2288</v>
      </c>
      <c r="E1850" s="53"/>
      <c r="F1850" s="66">
        <v>112</v>
      </c>
      <c r="G1850" s="66"/>
      <c r="H1850" s="62">
        <f>IF(F1850="","",IF(AND(G1850="Руб.",$J$10=1),F1850/#REF!,IF(G1850="Руб.",F1850,F1850*$J$12)))</f>
        <v>112</v>
      </c>
      <c r="I1850" s="54" t="s">
        <v>1361</v>
      </c>
      <c r="L1850" s="6"/>
      <c r="M1850" s="152"/>
      <c r="N1850" s="151"/>
      <c r="O1850" s="150"/>
      <c r="P1850" s="6"/>
      <c r="Q1850" s="152"/>
      <c r="R1850" s="6"/>
      <c r="S1850" s="150"/>
      <c r="T1850" s="6"/>
    </row>
    <row r="1851" spans="1:20" ht="11.25" customHeight="1" outlineLevel="2">
      <c r="A1851" s="63">
        <f t="shared" si="32"/>
        <v>0</v>
      </c>
      <c r="B1851" s="67" t="s">
        <v>3168</v>
      </c>
      <c r="C1851" s="74" t="s">
        <v>3169</v>
      </c>
      <c r="D1851" s="65" t="s">
        <v>2288</v>
      </c>
      <c r="E1851" s="53"/>
      <c r="F1851" s="66">
        <v>162</v>
      </c>
      <c r="G1851" s="66"/>
      <c r="H1851" s="62">
        <f>IF(F1851="","",IF(AND(G1851="Руб.",$J$10=1),F1851/#REF!,IF(G1851="Руб.",F1851,F1851*$J$12)))</f>
        <v>162</v>
      </c>
      <c r="I1851" s="54" t="s">
        <v>1361</v>
      </c>
      <c r="L1851" s="6"/>
      <c r="M1851" s="152"/>
      <c r="N1851" s="151"/>
      <c r="O1851" s="150"/>
      <c r="P1851" s="6"/>
      <c r="Q1851" s="152"/>
      <c r="R1851" s="6"/>
      <c r="S1851" s="150"/>
      <c r="T1851" s="6"/>
    </row>
    <row r="1852" spans="1:20" ht="11.25" customHeight="1" outlineLevel="2">
      <c r="A1852" s="63">
        <f t="shared" si="32"/>
        <v>0</v>
      </c>
      <c r="B1852" s="67" t="s">
        <v>3170</v>
      </c>
      <c r="C1852" s="74" t="s">
        <v>3171</v>
      </c>
      <c r="D1852" s="65" t="s">
        <v>2288</v>
      </c>
      <c r="E1852" s="53"/>
      <c r="F1852" s="66">
        <v>392</v>
      </c>
      <c r="G1852" s="66"/>
      <c r="H1852" s="62">
        <f>IF(F1852="","",IF(AND(G1852="Руб.",$J$10=1),F1852/#REF!,IF(G1852="Руб.",F1852,F1852*$J$12)))</f>
        <v>392</v>
      </c>
      <c r="I1852" s="54" t="s">
        <v>1361</v>
      </c>
      <c r="L1852" s="6"/>
      <c r="M1852" s="152"/>
      <c r="N1852" s="151"/>
      <c r="O1852" s="150"/>
      <c r="P1852" s="6"/>
      <c r="Q1852" s="152"/>
      <c r="R1852" s="6"/>
      <c r="S1852" s="150"/>
      <c r="T1852" s="6"/>
    </row>
    <row r="1853" spans="1:20" ht="11.25" customHeight="1" outlineLevel="2">
      <c r="A1853" s="63">
        <f t="shared" si="32"/>
        <v>0</v>
      </c>
      <c r="B1853" s="67" t="s">
        <v>3172</v>
      </c>
      <c r="C1853" s="74" t="s">
        <v>3173</v>
      </c>
      <c r="D1853" s="65" t="s">
        <v>2288</v>
      </c>
      <c r="E1853" s="53"/>
      <c r="F1853" s="66">
        <v>428</v>
      </c>
      <c r="G1853" s="66"/>
      <c r="H1853" s="62">
        <f>IF(F1853="","",IF(AND(G1853="Руб.",$J$10=1),F1853/#REF!,IF(G1853="Руб.",F1853,F1853*$J$12)))</f>
        <v>428</v>
      </c>
      <c r="I1853" s="54" t="s">
        <v>1361</v>
      </c>
      <c r="L1853" s="6"/>
      <c r="M1853" s="152"/>
      <c r="N1853" s="151"/>
      <c r="O1853" s="150"/>
      <c r="P1853" s="6"/>
      <c r="Q1853" s="152"/>
      <c r="R1853" s="6"/>
      <c r="S1853" s="150"/>
      <c r="T1853" s="6"/>
    </row>
    <row r="1854" spans="1:20" ht="11.25" customHeight="1" outlineLevel="2">
      <c r="A1854" s="63">
        <f t="shared" si="32"/>
        <v>0</v>
      </c>
      <c r="B1854" s="67" t="s">
        <v>708</v>
      </c>
      <c r="C1854" s="74" t="s">
        <v>3174</v>
      </c>
      <c r="D1854" s="65" t="s">
        <v>2288</v>
      </c>
      <c r="E1854" s="53"/>
      <c r="F1854" s="66">
        <v>296</v>
      </c>
      <c r="G1854" s="66"/>
      <c r="H1854" s="62">
        <f>IF(F1854="","",IF(AND(G1854="Руб.",$J$10=1),F1854/#REF!,IF(G1854="Руб.",F1854,F1854*$J$12)))</f>
        <v>296</v>
      </c>
      <c r="I1854" s="54" t="s">
        <v>1361</v>
      </c>
      <c r="L1854" s="6"/>
      <c r="M1854" s="152"/>
      <c r="N1854" s="151"/>
      <c r="O1854" s="150"/>
      <c r="P1854" s="6"/>
      <c r="Q1854" s="152"/>
      <c r="R1854" s="6"/>
      <c r="S1854" s="150"/>
      <c r="T1854" s="6"/>
    </row>
    <row r="1855" spans="1:20" ht="22.5" customHeight="1" outlineLevel="2">
      <c r="A1855" s="63">
        <f t="shared" si="32"/>
        <v>0</v>
      </c>
      <c r="B1855" s="67" t="s">
        <v>3175</v>
      </c>
      <c r="C1855" s="74" t="s">
        <v>3176</v>
      </c>
      <c r="D1855" s="65" t="s">
        <v>2288</v>
      </c>
      <c r="E1855" s="53"/>
      <c r="F1855" s="66">
        <v>47</v>
      </c>
      <c r="G1855" s="66"/>
      <c r="H1855" s="62">
        <f>IF(F1855="","",IF(AND(G1855="Руб.",$J$10=1),F1855/#REF!,IF(G1855="Руб.",F1855,F1855*$J$12)))</f>
        <v>47</v>
      </c>
      <c r="I1855" s="54" t="s">
        <v>1361</v>
      </c>
      <c r="L1855" s="6"/>
      <c r="M1855" s="152"/>
      <c r="N1855" s="151"/>
      <c r="O1855" s="150"/>
      <c r="P1855" s="6"/>
      <c r="Q1855" s="152"/>
      <c r="R1855" s="6"/>
      <c r="S1855" s="150"/>
      <c r="T1855" s="6"/>
    </row>
    <row r="1856" spans="1:20" ht="11.25" customHeight="1" outlineLevel="2">
      <c r="A1856" s="63">
        <f t="shared" si="32"/>
        <v>0</v>
      </c>
      <c r="B1856" s="55"/>
      <c r="C1856" s="26" t="s">
        <v>3357</v>
      </c>
      <c r="D1856" s="65" t="s">
        <v>2288</v>
      </c>
      <c r="E1856" s="53"/>
      <c r="F1856" s="66" t="s">
        <v>2274</v>
      </c>
      <c r="G1856" s="66"/>
      <c r="H1856" s="62" t="str">
        <f>IF(F1856="","",IF(AND(G1856="Руб.",$J$10=1),F1856/#REF!,IF(G1856="Руб.",F1856,F1856*$J$12)))</f>
        <v/>
      </c>
      <c r="I1856" s="54" t="s">
        <v>1361</v>
      </c>
      <c r="L1856" s="6"/>
      <c r="M1856" s="152"/>
      <c r="N1856" s="151"/>
      <c r="O1856" s="150"/>
      <c r="P1856" s="6"/>
      <c r="Q1856" s="152"/>
      <c r="R1856" s="6"/>
      <c r="S1856" s="150"/>
      <c r="T1856" s="6"/>
    </row>
    <row r="1857" spans="1:20" ht="22.5" customHeight="1" outlineLevel="2">
      <c r="A1857" s="63">
        <f t="shared" si="32"/>
        <v>0</v>
      </c>
      <c r="B1857" s="55">
        <v>8690020</v>
      </c>
      <c r="C1857" s="64" t="s">
        <v>4731</v>
      </c>
      <c r="D1857" s="65" t="s">
        <v>2288</v>
      </c>
      <c r="E1857" s="53"/>
      <c r="F1857" s="66">
        <v>1738.22</v>
      </c>
      <c r="G1857" s="66"/>
      <c r="H1857" s="62">
        <f>IF(F1857="","",IF(AND(G1857="Руб.",$J$10=1),F1857/#REF!,IF(G1857="Руб.",F1857,F1857*$J$12)))</f>
        <v>1738.22</v>
      </c>
      <c r="I1857" s="54" t="s">
        <v>1361</v>
      </c>
      <c r="L1857" s="6"/>
      <c r="M1857" s="152"/>
      <c r="N1857" s="151"/>
      <c r="O1857" s="150"/>
      <c r="P1857" s="6"/>
      <c r="Q1857" s="152"/>
      <c r="R1857" s="6"/>
      <c r="S1857" s="150"/>
      <c r="T1857" s="6"/>
    </row>
    <row r="1858" spans="1:20" ht="22.5" customHeight="1" outlineLevel="2">
      <c r="A1858" s="63">
        <f t="shared" si="32"/>
        <v>0</v>
      </c>
      <c r="B1858" s="34">
        <v>8680050</v>
      </c>
      <c r="C1858" s="21" t="s">
        <v>4732</v>
      </c>
      <c r="D1858" s="65" t="s">
        <v>2288</v>
      </c>
      <c r="E1858" s="53"/>
      <c r="F1858" s="66">
        <v>533.14</v>
      </c>
      <c r="G1858" s="66"/>
      <c r="H1858" s="62">
        <f>IF(F1858="","",IF(AND(G1858="Руб.",$J$10=1),F1858/#REF!,IF(G1858="Руб.",F1858,F1858*$J$12)))</f>
        <v>533.14</v>
      </c>
      <c r="I1858" s="54" t="s">
        <v>1361</v>
      </c>
      <c r="L1858" s="6"/>
      <c r="M1858" s="152"/>
      <c r="N1858" s="151"/>
      <c r="O1858" s="150"/>
      <c r="P1858" s="6"/>
      <c r="Q1858" s="152"/>
      <c r="R1858" s="6"/>
      <c r="S1858" s="150"/>
      <c r="T1858" s="6"/>
    </row>
    <row r="1859" spans="1:20" ht="11.25" customHeight="1" outlineLevel="2">
      <c r="A1859" s="63">
        <f t="shared" si="32"/>
        <v>0</v>
      </c>
      <c r="B1859" s="34">
        <v>7322050</v>
      </c>
      <c r="C1859" s="21" t="s">
        <v>4733</v>
      </c>
      <c r="D1859" s="65" t="s">
        <v>2288</v>
      </c>
      <c r="E1859" s="53"/>
      <c r="F1859" s="66">
        <v>416.65</v>
      </c>
      <c r="G1859" s="66"/>
      <c r="H1859" s="62">
        <f>IF(F1859="","",IF(AND(G1859="Руб.",$J$10=1),F1859/#REF!,IF(G1859="Руб.",F1859,F1859*$J$12)))</f>
        <v>416.65</v>
      </c>
      <c r="I1859" s="54" t="s">
        <v>1361</v>
      </c>
      <c r="L1859" s="6"/>
      <c r="M1859" s="152"/>
      <c r="N1859" s="151"/>
      <c r="O1859" s="150"/>
      <c r="P1859" s="6"/>
      <c r="Q1859" s="152"/>
      <c r="R1859" s="6"/>
      <c r="S1859" s="150"/>
      <c r="T1859" s="6"/>
    </row>
    <row r="1860" spans="1:20" ht="11.25" customHeight="1" outlineLevel="2">
      <c r="A1860" s="63">
        <f t="shared" si="32"/>
        <v>0</v>
      </c>
      <c r="B1860" s="34">
        <v>7280050</v>
      </c>
      <c r="C1860" s="21" t="s">
        <v>1527</v>
      </c>
      <c r="D1860" s="65" t="s">
        <v>2288</v>
      </c>
      <c r="E1860" s="53"/>
      <c r="F1860" s="66">
        <v>227.97</v>
      </c>
      <c r="G1860" s="66"/>
      <c r="H1860" s="62">
        <f>IF(F1860="","",IF(AND(G1860="Руб.",$J$10=1),F1860/#REF!,IF(G1860="Руб.",F1860,F1860*$J$12)))</f>
        <v>227.97</v>
      </c>
      <c r="I1860" s="54" t="s">
        <v>1361</v>
      </c>
      <c r="L1860" s="6"/>
      <c r="M1860" s="152"/>
      <c r="N1860" s="151"/>
      <c r="O1860" s="150"/>
      <c r="P1860" s="6"/>
      <c r="Q1860" s="152"/>
      <c r="R1860" s="6"/>
      <c r="S1860" s="150"/>
      <c r="T1860" s="6"/>
    </row>
    <row r="1861" spans="1:20" ht="11.25" customHeight="1" outlineLevel="2">
      <c r="A1861" s="63">
        <f t="shared" si="32"/>
        <v>0</v>
      </c>
      <c r="B1861" s="34">
        <v>7010120</v>
      </c>
      <c r="C1861" s="21" t="s">
        <v>4734</v>
      </c>
      <c r="D1861" s="65" t="s">
        <v>2288</v>
      </c>
      <c r="E1861" s="53"/>
      <c r="F1861" s="66">
        <v>226.38</v>
      </c>
      <c r="G1861" s="66"/>
      <c r="H1861" s="62">
        <f>IF(F1861="","",IF(AND(G1861="Руб.",$J$10=1),F1861/#REF!,IF(G1861="Руб.",F1861,F1861*$J$12)))</f>
        <v>226.38</v>
      </c>
      <c r="I1861" s="54" t="s">
        <v>1361</v>
      </c>
      <c r="L1861" s="6"/>
      <c r="M1861" s="152"/>
      <c r="N1861" s="151"/>
      <c r="O1861" s="150"/>
      <c r="P1861" s="6"/>
      <c r="Q1861" s="152"/>
      <c r="R1861" s="6"/>
      <c r="S1861" s="150"/>
      <c r="T1861" s="6"/>
    </row>
    <row r="1862" spans="1:20" ht="11.25" customHeight="1" outlineLevel="2">
      <c r="A1862" s="63">
        <f t="shared" si="32"/>
        <v>0</v>
      </c>
      <c r="B1862" s="55"/>
      <c r="C1862" s="26" t="s">
        <v>4735</v>
      </c>
      <c r="D1862" s="65" t="s">
        <v>2288</v>
      </c>
      <c r="E1862" s="53"/>
      <c r="F1862" s="66" t="s">
        <v>2274</v>
      </c>
      <c r="G1862" s="66"/>
      <c r="H1862" s="62" t="str">
        <f>IF(F1862="","",IF(AND(G1862="Руб.",$J$10=1),F1862/#REF!,IF(G1862="Руб.",F1862,F1862*$J$12)))</f>
        <v/>
      </c>
      <c r="I1862" s="54" t="s">
        <v>1361</v>
      </c>
      <c r="L1862" s="6"/>
      <c r="M1862" s="152"/>
      <c r="N1862" s="151"/>
      <c r="O1862" s="150"/>
      <c r="P1862" s="6"/>
      <c r="Q1862" s="152"/>
      <c r="R1862" s="6"/>
      <c r="S1862" s="150"/>
      <c r="T1862" s="6"/>
    </row>
    <row r="1863" spans="1:20" ht="22.5" customHeight="1" outlineLevel="2">
      <c r="A1863" s="63">
        <f t="shared" si="32"/>
        <v>0</v>
      </c>
      <c r="B1863" s="55">
        <v>8690020</v>
      </c>
      <c r="C1863" s="64" t="s">
        <v>4731</v>
      </c>
      <c r="D1863" s="65" t="s">
        <v>2288</v>
      </c>
      <c r="E1863" s="53"/>
      <c r="F1863" s="66">
        <v>1738.22</v>
      </c>
      <c r="G1863" s="66"/>
      <c r="H1863" s="62">
        <f>IF(F1863="","",IF(AND(G1863="Руб.",$J$10=1),F1863/#REF!,IF(G1863="Руб.",F1863,F1863*$J$12)))</f>
        <v>1738.22</v>
      </c>
      <c r="I1863" s="54" t="s">
        <v>1361</v>
      </c>
      <c r="L1863" s="6"/>
      <c r="M1863" s="152"/>
      <c r="N1863" s="151"/>
      <c r="O1863" s="150"/>
      <c r="P1863" s="6"/>
      <c r="Q1863" s="152"/>
      <c r="R1863" s="6"/>
      <c r="S1863" s="150"/>
      <c r="T1863" s="6"/>
    </row>
    <row r="1864" spans="1:20" ht="22.5" customHeight="1" outlineLevel="2">
      <c r="A1864" s="63">
        <f t="shared" si="32"/>
        <v>0</v>
      </c>
      <c r="B1864" s="34">
        <v>8680050</v>
      </c>
      <c r="C1864" s="21" t="s">
        <v>4732</v>
      </c>
      <c r="D1864" s="65" t="s">
        <v>2288</v>
      </c>
      <c r="E1864" s="53"/>
      <c r="F1864" s="66">
        <v>533.14</v>
      </c>
      <c r="G1864" s="66"/>
      <c r="H1864" s="62">
        <f>IF(F1864="","",IF(AND(G1864="Руб.",$J$10=1),F1864/#REF!,IF(G1864="Руб.",F1864,F1864*$J$12)))</f>
        <v>533.14</v>
      </c>
      <c r="I1864" s="54" t="s">
        <v>1361</v>
      </c>
      <c r="L1864" s="6"/>
      <c r="M1864" s="152"/>
      <c r="N1864" s="151"/>
      <c r="O1864" s="150"/>
      <c r="P1864" s="6"/>
      <c r="Q1864" s="152"/>
      <c r="R1864" s="6"/>
      <c r="S1864" s="150"/>
      <c r="T1864" s="6"/>
    </row>
    <row r="1865" spans="1:20" ht="11.25" customHeight="1" outlineLevel="2">
      <c r="A1865" s="63">
        <f t="shared" si="32"/>
        <v>0</v>
      </c>
      <c r="B1865" s="34">
        <v>7322050</v>
      </c>
      <c r="C1865" s="21" t="s">
        <v>4733</v>
      </c>
      <c r="D1865" s="65" t="s">
        <v>2288</v>
      </c>
      <c r="E1865" s="53"/>
      <c r="F1865" s="66">
        <v>416.65</v>
      </c>
      <c r="G1865" s="66"/>
      <c r="H1865" s="62">
        <f>IF(F1865="","",IF(AND(G1865="Руб.",$J$10=1),F1865/#REF!,IF(G1865="Руб.",F1865,F1865*$J$12)))</f>
        <v>416.65</v>
      </c>
      <c r="I1865" s="54" t="s">
        <v>1361</v>
      </c>
      <c r="L1865" s="6"/>
      <c r="M1865" s="152"/>
      <c r="N1865" s="151"/>
      <c r="O1865" s="150"/>
      <c r="P1865" s="6"/>
      <c r="Q1865" s="152"/>
      <c r="R1865" s="6"/>
      <c r="S1865" s="150"/>
      <c r="T1865" s="6"/>
    </row>
    <row r="1866" spans="1:20" ht="11.25" customHeight="1" outlineLevel="2">
      <c r="A1866" s="63">
        <f t="shared" si="32"/>
        <v>0</v>
      </c>
      <c r="B1866" s="34">
        <v>7280050</v>
      </c>
      <c r="C1866" s="21" t="s">
        <v>1527</v>
      </c>
      <c r="D1866" s="65" t="s">
        <v>2288</v>
      </c>
      <c r="E1866" s="53"/>
      <c r="F1866" s="66">
        <v>227.97</v>
      </c>
      <c r="G1866" s="66"/>
      <c r="H1866" s="62">
        <f>IF(F1866="","",IF(AND(G1866="Руб.",$J$10=1),F1866/#REF!,IF(G1866="Руб.",F1866,F1866*$J$12)))</f>
        <v>227.97</v>
      </c>
      <c r="I1866" s="54" t="s">
        <v>1361</v>
      </c>
      <c r="L1866" s="6"/>
      <c r="M1866" s="152"/>
      <c r="N1866" s="151"/>
      <c r="O1866" s="150"/>
      <c r="P1866" s="6"/>
      <c r="Q1866" s="152"/>
      <c r="R1866" s="6"/>
      <c r="S1866" s="150"/>
      <c r="T1866" s="6"/>
    </row>
    <row r="1867" spans="1:20" ht="11.25" customHeight="1" outlineLevel="2">
      <c r="A1867" s="63">
        <f t="shared" si="32"/>
        <v>0</v>
      </c>
      <c r="B1867" s="34">
        <v>7010220</v>
      </c>
      <c r="C1867" s="21" t="s">
        <v>2101</v>
      </c>
      <c r="D1867" s="65" t="s">
        <v>2288</v>
      </c>
      <c r="E1867" s="53"/>
      <c r="F1867" s="66">
        <v>320</v>
      </c>
      <c r="G1867" s="66"/>
      <c r="H1867" s="62">
        <f>IF(F1867="","",IF(AND(G1867="Руб.",$J$10=1),F1867/#REF!,IF(G1867="Руб.",F1867,F1867*$J$12)))</f>
        <v>320</v>
      </c>
      <c r="I1867" s="54" t="s">
        <v>1361</v>
      </c>
      <c r="L1867" s="6"/>
      <c r="M1867" s="152"/>
      <c r="N1867" s="151"/>
      <c r="O1867" s="150"/>
      <c r="P1867" s="6"/>
      <c r="Q1867" s="152"/>
      <c r="R1867" s="6"/>
      <c r="S1867" s="150"/>
      <c r="T1867" s="6"/>
    </row>
    <row r="1868" spans="1:20" ht="22.5" customHeight="1" outlineLevel="2">
      <c r="A1868" s="63">
        <f t="shared" si="32"/>
        <v>0</v>
      </c>
      <c r="B1868" s="34">
        <v>8674250</v>
      </c>
      <c r="C1868" s="21" t="s">
        <v>2102</v>
      </c>
      <c r="D1868" s="65" t="s">
        <v>2288</v>
      </c>
      <c r="E1868" s="53"/>
      <c r="F1868" s="66">
        <v>48</v>
      </c>
      <c r="G1868" s="66"/>
      <c r="H1868" s="62">
        <f>IF(F1868="","",IF(AND(G1868="Руб.",$J$10=1),F1868/#REF!,IF(G1868="Руб.",F1868,F1868*$J$12)))</f>
        <v>48</v>
      </c>
      <c r="I1868" s="54" t="s">
        <v>1361</v>
      </c>
      <c r="L1868" s="6"/>
      <c r="M1868" s="152"/>
      <c r="N1868" s="151"/>
      <c r="O1868" s="150"/>
      <c r="P1868" s="6"/>
      <c r="Q1868" s="152"/>
      <c r="R1868" s="6"/>
      <c r="S1868" s="150"/>
      <c r="T1868" s="6"/>
    </row>
    <row r="1869" spans="1:20" ht="11.25" customHeight="1" outlineLevel="2">
      <c r="A1869" s="63">
        <f t="shared" si="32"/>
        <v>0</v>
      </c>
      <c r="B1869" s="34"/>
      <c r="C1869" s="26" t="s">
        <v>2103</v>
      </c>
      <c r="D1869" s="65" t="s">
        <v>2288</v>
      </c>
      <c r="E1869" s="53"/>
      <c r="F1869" s="66" t="s">
        <v>2274</v>
      </c>
      <c r="G1869" s="66"/>
      <c r="H1869" s="62" t="str">
        <f>IF(F1869="","",IF(AND(G1869="Руб.",$J$10=1),F1869/#REF!,IF(G1869="Руб.",F1869,F1869*$J$12)))</f>
        <v/>
      </c>
      <c r="I1869" s="54" t="s">
        <v>1361</v>
      </c>
      <c r="L1869" s="6"/>
      <c r="M1869" s="152"/>
      <c r="N1869" s="151"/>
      <c r="O1869" s="150"/>
      <c r="P1869" s="6"/>
      <c r="Q1869" s="152"/>
      <c r="R1869" s="6"/>
      <c r="S1869" s="150"/>
      <c r="T1869" s="6"/>
    </row>
    <row r="1870" spans="1:20" ht="33.75" customHeight="1" outlineLevel="2">
      <c r="A1870" s="63">
        <f t="shared" si="32"/>
        <v>0</v>
      </c>
      <c r="B1870" s="34">
        <v>8610020</v>
      </c>
      <c r="C1870" s="64" t="s">
        <v>286</v>
      </c>
      <c r="D1870" s="65" t="s">
        <v>2288</v>
      </c>
      <c r="E1870" s="53"/>
      <c r="F1870" s="66">
        <v>3150</v>
      </c>
      <c r="G1870" s="66"/>
      <c r="H1870" s="62">
        <f>IF(F1870="","",IF(AND(G1870="Руб.",$J$10=1),F1870/#REF!,IF(G1870="Руб.",F1870,F1870*$J$12)))</f>
        <v>3150</v>
      </c>
      <c r="I1870" s="54" t="s">
        <v>1361</v>
      </c>
      <c r="L1870" s="6"/>
      <c r="M1870" s="152"/>
      <c r="N1870" s="151"/>
      <c r="O1870" s="150"/>
      <c r="P1870" s="6"/>
      <c r="Q1870" s="152"/>
      <c r="R1870" s="6"/>
      <c r="S1870" s="150"/>
      <c r="T1870" s="6"/>
    </row>
    <row r="1871" spans="1:20" ht="22.5" customHeight="1" outlineLevel="2">
      <c r="A1871" s="63">
        <f t="shared" si="32"/>
        <v>0</v>
      </c>
      <c r="B1871" s="67" t="s">
        <v>287</v>
      </c>
      <c r="C1871" s="21" t="s">
        <v>288</v>
      </c>
      <c r="D1871" s="65" t="s">
        <v>2288</v>
      </c>
      <c r="E1871" s="53"/>
      <c r="F1871" s="66">
        <v>690</v>
      </c>
      <c r="G1871" s="66"/>
      <c r="H1871" s="62">
        <f>IF(F1871="","",IF(AND(G1871="Руб.",$J$10=1),F1871/#REF!,IF(G1871="Руб.",F1871,F1871*$J$12)))</f>
        <v>690</v>
      </c>
      <c r="I1871" s="54" t="s">
        <v>1361</v>
      </c>
      <c r="L1871" s="6"/>
      <c r="M1871" s="152"/>
      <c r="N1871" s="151"/>
      <c r="O1871" s="150"/>
      <c r="P1871" s="6"/>
      <c r="Q1871" s="152"/>
      <c r="R1871" s="6"/>
      <c r="S1871" s="150"/>
      <c r="T1871" s="6"/>
    </row>
    <row r="1872" spans="1:20" ht="11.25" customHeight="1" outlineLevel="2">
      <c r="A1872" s="63">
        <f t="shared" si="32"/>
        <v>0</v>
      </c>
      <c r="B1872" s="67" t="s">
        <v>289</v>
      </c>
      <c r="C1872" s="21" t="s">
        <v>290</v>
      </c>
      <c r="D1872" s="65" t="s">
        <v>2288</v>
      </c>
      <c r="E1872" s="53"/>
      <c r="F1872" s="66">
        <v>618</v>
      </c>
      <c r="G1872" s="66"/>
      <c r="H1872" s="62">
        <f>IF(F1872="","",IF(AND(G1872="Руб.",$J$10=1),F1872/#REF!,IF(G1872="Руб.",F1872,F1872*$J$12)))</f>
        <v>618</v>
      </c>
      <c r="I1872" s="54" t="s">
        <v>1361</v>
      </c>
      <c r="L1872" s="6"/>
      <c r="M1872" s="152"/>
      <c r="N1872" s="151"/>
      <c r="O1872" s="150"/>
      <c r="P1872" s="6"/>
      <c r="Q1872" s="152"/>
      <c r="R1872" s="6"/>
      <c r="S1872" s="150"/>
      <c r="T1872" s="6"/>
    </row>
    <row r="1873" spans="1:20" ht="11.25" customHeight="1" outlineLevel="2">
      <c r="A1873" s="63">
        <f t="shared" si="32"/>
        <v>0</v>
      </c>
      <c r="B1873" s="67" t="s">
        <v>1526</v>
      </c>
      <c r="C1873" s="21" t="s">
        <v>1527</v>
      </c>
      <c r="D1873" s="65" t="s">
        <v>2288</v>
      </c>
      <c r="E1873" s="53"/>
      <c r="F1873" s="66">
        <v>284</v>
      </c>
      <c r="G1873" s="66"/>
      <c r="H1873" s="62">
        <f>IF(F1873="","",IF(AND(G1873="Руб.",$J$10=1),F1873/#REF!,IF(G1873="Руб.",F1873,F1873*$J$12)))</f>
        <v>284</v>
      </c>
      <c r="I1873" s="54" t="s">
        <v>1361</v>
      </c>
      <c r="L1873" s="6"/>
      <c r="M1873" s="152"/>
      <c r="N1873" s="151"/>
      <c r="O1873" s="150"/>
      <c r="P1873" s="6"/>
      <c r="Q1873" s="152"/>
      <c r="R1873" s="6"/>
      <c r="S1873" s="150"/>
      <c r="T1873" s="6"/>
    </row>
    <row r="1874" spans="1:20" ht="11.25" customHeight="1" outlineLevel="2">
      <c r="A1874" s="63">
        <f t="shared" si="32"/>
        <v>0</v>
      </c>
      <c r="B1874" s="67" t="s">
        <v>3177</v>
      </c>
      <c r="C1874" s="21" t="s">
        <v>4734</v>
      </c>
      <c r="D1874" s="65" t="s">
        <v>2288</v>
      </c>
      <c r="E1874" s="53"/>
      <c r="F1874" s="66">
        <v>282</v>
      </c>
      <c r="G1874" s="66"/>
      <c r="H1874" s="62">
        <f>IF(F1874="","",IF(AND(G1874="Руб.",$J$10=1),F1874/#REF!,IF(G1874="Руб.",F1874,F1874*$J$12)))</f>
        <v>282</v>
      </c>
      <c r="I1874" s="54" t="s">
        <v>1361</v>
      </c>
      <c r="L1874" s="6"/>
      <c r="M1874" s="152"/>
      <c r="N1874" s="151"/>
      <c r="O1874" s="150"/>
      <c r="P1874" s="6"/>
      <c r="Q1874" s="152"/>
      <c r="R1874" s="6"/>
      <c r="S1874" s="150"/>
      <c r="T1874" s="6"/>
    </row>
    <row r="1875" spans="1:20" ht="11.25" customHeight="1" outlineLevel="2">
      <c r="A1875" s="63">
        <f t="shared" si="32"/>
        <v>0</v>
      </c>
      <c r="B1875" s="34"/>
      <c r="C1875" s="26" t="s">
        <v>291</v>
      </c>
      <c r="D1875" s="65" t="s">
        <v>2288</v>
      </c>
      <c r="E1875" s="53"/>
      <c r="F1875" s="66" t="s">
        <v>2274</v>
      </c>
      <c r="G1875" s="66"/>
      <c r="H1875" s="62" t="str">
        <f>IF(F1875="","",IF(AND(G1875="Руб.",$J$10=1),F1875/#REF!,IF(G1875="Руб.",F1875,F1875*$J$12)))</f>
        <v/>
      </c>
      <c r="I1875" s="54" t="s">
        <v>1361</v>
      </c>
      <c r="L1875" s="6"/>
      <c r="M1875" s="152"/>
      <c r="N1875" s="151"/>
      <c r="O1875" s="150"/>
      <c r="P1875" s="6"/>
      <c r="Q1875" s="152"/>
      <c r="R1875" s="6"/>
      <c r="S1875" s="150"/>
      <c r="T1875" s="6"/>
    </row>
    <row r="1876" spans="1:20" ht="33.75" customHeight="1" outlineLevel="2">
      <c r="A1876" s="63">
        <f t="shared" si="32"/>
        <v>0</v>
      </c>
      <c r="B1876" s="34">
        <v>8610020</v>
      </c>
      <c r="C1876" s="64" t="s">
        <v>286</v>
      </c>
      <c r="D1876" s="65" t="s">
        <v>2288</v>
      </c>
      <c r="E1876" s="53"/>
      <c r="F1876" s="66">
        <v>3150</v>
      </c>
      <c r="G1876" s="66"/>
      <c r="H1876" s="62">
        <f>IF(F1876="","",IF(AND(G1876="Руб.",$J$10=1),F1876/#REF!,IF(G1876="Руб.",F1876,F1876*$J$12)))</f>
        <v>3150</v>
      </c>
      <c r="I1876" s="54" t="s">
        <v>1361</v>
      </c>
      <c r="L1876" s="6"/>
      <c r="M1876" s="152"/>
      <c r="N1876" s="151"/>
      <c r="O1876" s="150"/>
      <c r="P1876" s="6"/>
      <c r="Q1876" s="152"/>
      <c r="R1876" s="6"/>
      <c r="S1876" s="150"/>
      <c r="T1876" s="6"/>
    </row>
    <row r="1877" spans="1:20" ht="22.5" customHeight="1" outlineLevel="2">
      <c r="A1877" s="63">
        <f t="shared" si="32"/>
        <v>0</v>
      </c>
      <c r="B1877" s="67" t="s">
        <v>287</v>
      </c>
      <c r="C1877" s="21" t="s">
        <v>288</v>
      </c>
      <c r="D1877" s="65" t="s">
        <v>2288</v>
      </c>
      <c r="E1877" s="53"/>
      <c r="F1877" s="66">
        <v>690</v>
      </c>
      <c r="G1877" s="66"/>
      <c r="H1877" s="62">
        <f>IF(F1877="","",IF(AND(G1877="Руб.",$J$10=1),F1877/#REF!,IF(G1877="Руб.",F1877,F1877*$J$12)))</f>
        <v>690</v>
      </c>
      <c r="I1877" s="54" t="s">
        <v>1361</v>
      </c>
      <c r="L1877" s="6"/>
      <c r="M1877" s="152"/>
      <c r="N1877" s="151"/>
      <c r="O1877" s="150"/>
      <c r="P1877" s="6"/>
      <c r="Q1877" s="152"/>
      <c r="R1877" s="6"/>
      <c r="S1877" s="150"/>
      <c r="T1877" s="6"/>
    </row>
    <row r="1878" spans="1:20" ht="11.25" customHeight="1" outlineLevel="2">
      <c r="A1878" s="63">
        <f t="shared" si="32"/>
        <v>0</v>
      </c>
      <c r="B1878" s="67" t="s">
        <v>289</v>
      </c>
      <c r="C1878" s="21" t="s">
        <v>290</v>
      </c>
      <c r="D1878" s="65" t="s">
        <v>2288</v>
      </c>
      <c r="E1878" s="53"/>
      <c r="F1878" s="66">
        <v>618</v>
      </c>
      <c r="G1878" s="66"/>
      <c r="H1878" s="62">
        <f>IF(F1878="","",IF(AND(G1878="Руб.",$J$10=1),F1878/#REF!,IF(G1878="Руб.",F1878,F1878*$J$12)))</f>
        <v>618</v>
      </c>
      <c r="I1878" s="54" t="s">
        <v>1361</v>
      </c>
      <c r="L1878" s="6"/>
      <c r="M1878" s="152"/>
      <c r="N1878" s="151"/>
      <c r="O1878" s="150"/>
      <c r="P1878" s="6"/>
      <c r="Q1878" s="152"/>
      <c r="R1878" s="6"/>
      <c r="S1878" s="150"/>
      <c r="T1878" s="6"/>
    </row>
    <row r="1879" spans="1:20" ht="11.25" customHeight="1" outlineLevel="2">
      <c r="A1879" s="63">
        <f t="shared" ref="A1879:A1942" si="33">IF(E1879="",A1878,A1878+1)</f>
        <v>0</v>
      </c>
      <c r="B1879" s="67" t="s">
        <v>1526</v>
      </c>
      <c r="C1879" s="21" t="s">
        <v>1527</v>
      </c>
      <c r="D1879" s="65" t="s">
        <v>2288</v>
      </c>
      <c r="E1879" s="53"/>
      <c r="F1879" s="66">
        <v>284</v>
      </c>
      <c r="G1879" s="66"/>
      <c r="H1879" s="62">
        <f>IF(F1879="","",IF(AND(G1879="Руб.",$J$10=1),F1879/#REF!,IF(G1879="Руб.",F1879,F1879*$J$12)))</f>
        <v>284</v>
      </c>
      <c r="I1879" s="54" t="s">
        <v>1361</v>
      </c>
      <c r="L1879" s="6"/>
      <c r="M1879" s="152"/>
      <c r="N1879" s="151"/>
      <c r="O1879" s="150"/>
      <c r="P1879" s="6"/>
      <c r="Q1879" s="152"/>
      <c r="R1879" s="6"/>
      <c r="S1879" s="150"/>
      <c r="T1879" s="6"/>
    </row>
    <row r="1880" spans="1:20" ht="11.25" customHeight="1" outlineLevel="2">
      <c r="A1880" s="63">
        <f t="shared" si="33"/>
        <v>0</v>
      </c>
      <c r="B1880" s="67" t="s">
        <v>2342</v>
      </c>
      <c r="C1880" s="21" t="s">
        <v>2101</v>
      </c>
      <c r="D1880" s="65" t="s">
        <v>2288</v>
      </c>
      <c r="E1880" s="53"/>
      <c r="F1880" s="66">
        <v>313</v>
      </c>
      <c r="G1880" s="66"/>
      <c r="H1880" s="62">
        <f>IF(F1880="","",IF(AND(G1880="Руб.",$J$10=1),F1880/#REF!,IF(G1880="Руб.",F1880,F1880*$J$12)))</f>
        <v>313</v>
      </c>
      <c r="I1880" s="54" t="s">
        <v>1361</v>
      </c>
      <c r="L1880" s="6"/>
      <c r="M1880" s="152"/>
      <c r="N1880" s="151"/>
      <c r="O1880" s="150"/>
      <c r="P1880" s="6"/>
      <c r="Q1880" s="152"/>
      <c r="R1880" s="6"/>
      <c r="S1880" s="150"/>
      <c r="T1880" s="6"/>
    </row>
    <row r="1881" spans="1:20" ht="22.5" customHeight="1" outlineLevel="2">
      <c r="A1881" s="63">
        <f t="shared" si="33"/>
        <v>0</v>
      </c>
      <c r="B1881" s="34">
        <v>8674250</v>
      </c>
      <c r="C1881" s="21" t="s">
        <v>292</v>
      </c>
      <c r="D1881" s="65" t="s">
        <v>2288</v>
      </c>
      <c r="E1881" s="53"/>
      <c r="F1881" s="66">
        <v>48</v>
      </c>
      <c r="G1881" s="66"/>
      <c r="H1881" s="62">
        <f>IF(F1881="","",IF(AND(G1881="Руб.",$J$10=1),F1881/#REF!,IF(G1881="Руб.",F1881,F1881*$J$12)))</f>
        <v>48</v>
      </c>
      <c r="I1881" s="54" t="s">
        <v>1361</v>
      </c>
      <c r="L1881" s="6"/>
      <c r="M1881" s="152"/>
      <c r="N1881" s="151"/>
      <c r="O1881" s="150"/>
      <c r="P1881" s="6"/>
      <c r="Q1881" s="152"/>
      <c r="R1881" s="6"/>
      <c r="S1881" s="150"/>
      <c r="T1881" s="6"/>
    </row>
    <row r="1882" spans="1:20" ht="11.25" customHeight="1" outlineLevel="2">
      <c r="A1882" s="63">
        <f t="shared" si="33"/>
        <v>0</v>
      </c>
      <c r="B1882" s="67"/>
      <c r="C1882" s="26" t="s">
        <v>2455</v>
      </c>
      <c r="D1882" s="65" t="s">
        <v>2288</v>
      </c>
      <c r="E1882" s="53"/>
      <c r="F1882" s="66" t="s">
        <v>2274</v>
      </c>
      <c r="G1882" s="66"/>
      <c r="H1882" s="62" t="str">
        <f>IF(F1882="","",IF(AND(G1882="Руб.",$J$10=1),F1882/#REF!,IF(G1882="Руб.",F1882,F1882*$J$12)))</f>
        <v/>
      </c>
      <c r="I1882" s="54" t="s">
        <v>1361</v>
      </c>
      <c r="L1882" s="6"/>
      <c r="M1882" s="152"/>
      <c r="N1882" s="151"/>
      <c r="O1882" s="150"/>
      <c r="P1882" s="6"/>
      <c r="Q1882" s="152"/>
      <c r="R1882" s="6"/>
      <c r="S1882" s="150"/>
      <c r="T1882" s="6"/>
    </row>
    <row r="1883" spans="1:20" ht="22.5" customHeight="1" outlineLevel="2">
      <c r="A1883" s="63">
        <f t="shared" si="33"/>
        <v>0</v>
      </c>
      <c r="B1883" s="67" t="s">
        <v>2456</v>
      </c>
      <c r="C1883" s="64" t="s">
        <v>2457</v>
      </c>
      <c r="D1883" s="65" t="s">
        <v>2288</v>
      </c>
      <c r="E1883" s="53"/>
      <c r="F1883" s="66">
        <v>6430</v>
      </c>
      <c r="G1883" s="66"/>
      <c r="H1883" s="62">
        <f>IF(F1883="","",IF(AND(G1883="Руб.",$J$10=1),F1883/#REF!,IF(G1883="Руб.",F1883,F1883*$J$12)))</f>
        <v>6430</v>
      </c>
      <c r="I1883" s="54" t="s">
        <v>1361</v>
      </c>
      <c r="L1883" s="6"/>
      <c r="M1883" s="152"/>
      <c r="N1883" s="151"/>
      <c r="O1883" s="150"/>
      <c r="P1883" s="6"/>
      <c r="Q1883" s="152"/>
      <c r="R1883" s="6"/>
      <c r="S1883" s="150"/>
      <c r="T1883" s="6"/>
    </row>
    <row r="1884" spans="1:20" ht="22.5" customHeight="1" outlineLevel="2">
      <c r="A1884" s="63">
        <f t="shared" si="33"/>
        <v>0</v>
      </c>
      <c r="B1884" s="67" t="s">
        <v>2458</v>
      </c>
      <c r="C1884" s="21" t="s">
        <v>2459</v>
      </c>
      <c r="D1884" s="65" t="s">
        <v>2288</v>
      </c>
      <c r="E1884" s="53"/>
      <c r="F1884" s="66">
        <v>1800</v>
      </c>
      <c r="G1884" s="66"/>
      <c r="H1884" s="62">
        <f>IF(F1884="","",IF(AND(G1884="Руб.",$J$10=1),F1884/#REF!,IF(G1884="Руб.",F1884,F1884*$J$12)))</f>
        <v>1800</v>
      </c>
      <c r="I1884" s="54" t="s">
        <v>1361</v>
      </c>
      <c r="L1884" s="6"/>
      <c r="M1884" s="152"/>
      <c r="N1884" s="151"/>
      <c r="O1884" s="150"/>
      <c r="P1884" s="6"/>
      <c r="Q1884" s="152"/>
      <c r="R1884" s="6"/>
      <c r="S1884" s="150"/>
      <c r="T1884" s="6"/>
    </row>
    <row r="1885" spans="1:20" ht="11.25" customHeight="1" outlineLevel="2">
      <c r="A1885" s="63">
        <f t="shared" si="33"/>
        <v>0</v>
      </c>
      <c r="B1885" s="67" t="s">
        <v>2460</v>
      </c>
      <c r="C1885" s="21" t="s">
        <v>4033</v>
      </c>
      <c r="D1885" s="65" t="s">
        <v>2288</v>
      </c>
      <c r="E1885" s="53"/>
      <c r="F1885" s="66">
        <v>2040</v>
      </c>
      <c r="G1885" s="66"/>
      <c r="H1885" s="62">
        <f>IF(F1885="","",IF(AND(G1885="Руб.",$J$10=1),F1885/#REF!,IF(G1885="Руб.",F1885,F1885*$J$12)))</f>
        <v>2040</v>
      </c>
      <c r="I1885" s="54" t="s">
        <v>1361</v>
      </c>
      <c r="L1885" s="6"/>
      <c r="M1885" s="152"/>
      <c r="N1885" s="151"/>
      <c r="O1885" s="150"/>
      <c r="P1885" s="6"/>
      <c r="Q1885" s="152"/>
      <c r="R1885" s="6"/>
      <c r="S1885" s="150"/>
      <c r="T1885" s="6"/>
    </row>
    <row r="1886" spans="1:20" ht="11.25" customHeight="1" outlineLevel="2">
      <c r="A1886" s="63">
        <f t="shared" si="33"/>
        <v>0</v>
      </c>
      <c r="B1886" s="34">
        <v>7290050</v>
      </c>
      <c r="C1886" s="21" t="s">
        <v>1527</v>
      </c>
      <c r="D1886" s="65" t="s">
        <v>2288</v>
      </c>
      <c r="E1886" s="53"/>
      <c r="F1886" s="66">
        <v>315</v>
      </c>
      <c r="G1886" s="66"/>
      <c r="H1886" s="62">
        <f>IF(F1886="","",IF(AND(G1886="Руб.",$J$10=1),F1886/#REF!,IF(G1886="Руб.",F1886,F1886*$J$12)))</f>
        <v>315</v>
      </c>
      <c r="I1886" s="54" t="s">
        <v>1361</v>
      </c>
      <c r="L1886" s="6"/>
      <c r="M1886" s="152"/>
      <c r="N1886" s="151"/>
      <c r="O1886" s="150"/>
      <c r="P1886" s="6"/>
      <c r="Q1886" s="152"/>
      <c r="R1886" s="6"/>
      <c r="S1886" s="150"/>
      <c r="T1886" s="6"/>
    </row>
    <row r="1887" spans="1:20" ht="11.25" customHeight="1" outlineLevel="2">
      <c r="A1887" s="63">
        <f t="shared" si="33"/>
        <v>0</v>
      </c>
      <c r="B1887" s="34">
        <v>7010120</v>
      </c>
      <c r="C1887" s="21" t="s">
        <v>4734</v>
      </c>
      <c r="D1887" s="65" t="s">
        <v>2288</v>
      </c>
      <c r="E1887" s="53"/>
      <c r="F1887" s="66">
        <v>226.38</v>
      </c>
      <c r="G1887" s="66"/>
      <c r="H1887" s="62">
        <f>IF(F1887="","",IF(AND(G1887="Руб.",$J$10=1),F1887/#REF!,IF(G1887="Руб.",F1887,F1887*$J$12)))</f>
        <v>226.38</v>
      </c>
      <c r="I1887" s="54" t="s">
        <v>1361</v>
      </c>
      <c r="L1887" s="6"/>
      <c r="M1887" s="152"/>
      <c r="N1887" s="151"/>
      <c r="O1887" s="150"/>
      <c r="P1887" s="6"/>
      <c r="Q1887" s="152"/>
      <c r="R1887" s="6"/>
      <c r="S1887" s="150"/>
      <c r="T1887" s="6"/>
    </row>
    <row r="1888" spans="1:20" ht="11.25" customHeight="1" outlineLevel="2">
      <c r="A1888" s="63">
        <f t="shared" si="33"/>
        <v>0</v>
      </c>
      <c r="B1888" s="67"/>
      <c r="C1888" s="26" t="s">
        <v>2461</v>
      </c>
      <c r="D1888" s="65" t="s">
        <v>2288</v>
      </c>
      <c r="E1888" s="53"/>
      <c r="F1888" s="66" t="s">
        <v>2274</v>
      </c>
      <c r="G1888" s="66"/>
      <c r="H1888" s="62" t="str">
        <f>IF(F1888="","",IF(AND(G1888="Руб.",$J$10=1),F1888/#REF!,IF(G1888="Руб.",F1888,F1888*$J$12)))</f>
        <v/>
      </c>
      <c r="I1888" s="54" t="s">
        <v>1361</v>
      </c>
      <c r="L1888" s="6"/>
      <c r="M1888" s="152"/>
      <c r="N1888" s="151"/>
      <c r="O1888" s="150"/>
      <c r="P1888" s="6"/>
      <c r="Q1888" s="152"/>
      <c r="R1888" s="6"/>
      <c r="S1888" s="150"/>
      <c r="T1888" s="6"/>
    </row>
    <row r="1889" spans="1:20" ht="22.5" customHeight="1" outlineLevel="2">
      <c r="A1889" s="63">
        <f t="shared" si="33"/>
        <v>0</v>
      </c>
      <c r="B1889" s="67" t="s">
        <v>2456</v>
      </c>
      <c r="C1889" s="64" t="s">
        <v>2457</v>
      </c>
      <c r="D1889" s="65" t="s">
        <v>2288</v>
      </c>
      <c r="E1889" s="53"/>
      <c r="F1889" s="66">
        <v>6430</v>
      </c>
      <c r="G1889" s="66"/>
      <c r="H1889" s="62">
        <f>IF(F1889="","",IF(AND(G1889="Руб.",$J$10=1),F1889/#REF!,IF(G1889="Руб.",F1889,F1889*$J$12)))</f>
        <v>6430</v>
      </c>
      <c r="I1889" s="54" t="s">
        <v>1361</v>
      </c>
      <c r="L1889" s="6"/>
      <c r="M1889" s="152"/>
      <c r="N1889" s="151"/>
      <c r="O1889" s="150"/>
      <c r="P1889" s="6"/>
      <c r="Q1889" s="152"/>
      <c r="R1889" s="6"/>
      <c r="S1889" s="150"/>
      <c r="T1889" s="6"/>
    </row>
    <row r="1890" spans="1:20" ht="22.5" customHeight="1" outlineLevel="2">
      <c r="A1890" s="63">
        <f t="shared" si="33"/>
        <v>0</v>
      </c>
      <c r="B1890" s="67" t="s">
        <v>2458</v>
      </c>
      <c r="C1890" s="21" t="s">
        <v>2459</v>
      </c>
      <c r="D1890" s="65" t="s">
        <v>2288</v>
      </c>
      <c r="E1890" s="53"/>
      <c r="F1890" s="66">
        <v>1800</v>
      </c>
      <c r="G1890" s="66"/>
      <c r="H1890" s="62">
        <f>IF(F1890="","",IF(AND(G1890="Руб.",$J$10=1),F1890/#REF!,IF(G1890="Руб.",F1890,F1890*$J$12)))</f>
        <v>1800</v>
      </c>
      <c r="I1890" s="54" t="s">
        <v>1361</v>
      </c>
      <c r="L1890" s="6"/>
      <c r="M1890" s="152"/>
      <c r="N1890" s="151"/>
      <c r="O1890" s="150"/>
      <c r="P1890" s="6"/>
      <c r="Q1890" s="152"/>
      <c r="R1890" s="6"/>
      <c r="S1890" s="150"/>
      <c r="T1890" s="6"/>
    </row>
    <row r="1891" spans="1:20" ht="11.25" customHeight="1" outlineLevel="2">
      <c r="A1891" s="63">
        <f t="shared" si="33"/>
        <v>0</v>
      </c>
      <c r="B1891" s="67" t="s">
        <v>2460</v>
      </c>
      <c r="C1891" s="21" t="s">
        <v>4033</v>
      </c>
      <c r="D1891" s="65" t="s">
        <v>2288</v>
      </c>
      <c r="E1891" s="53"/>
      <c r="F1891" s="66">
        <v>2040</v>
      </c>
      <c r="G1891" s="66"/>
      <c r="H1891" s="62">
        <f>IF(F1891="","",IF(AND(G1891="Руб.",$J$10=1),F1891/#REF!,IF(G1891="Руб.",F1891,F1891*$J$12)))</f>
        <v>2040</v>
      </c>
      <c r="I1891" s="54" t="s">
        <v>1361</v>
      </c>
      <c r="L1891" s="6"/>
      <c r="M1891" s="152"/>
      <c r="N1891" s="151"/>
      <c r="O1891" s="150"/>
      <c r="P1891" s="6"/>
      <c r="Q1891" s="152"/>
      <c r="R1891" s="6"/>
      <c r="S1891" s="150"/>
      <c r="T1891" s="6"/>
    </row>
    <row r="1892" spans="1:20" ht="11.25" customHeight="1" outlineLevel="2">
      <c r="A1892" s="63">
        <f t="shared" si="33"/>
        <v>0</v>
      </c>
      <c r="B1892" s="34">
        <v>7290050</v>
      </c>
      <c r="C1892" s="21" t="s">
        <v>1527</v>
      </c>
      <c r="D1892" s="65" t="s">
        <v>2288</v>
      </c>
      <c r="E1892" s="53"/>
      <c r="F1892" s="66">
        <v>315</v>
      </c>
      <c r="G1892" s="66"/>
      <c r="H1892" s="62">
        <f>IF(F1892="","",IF(AND(G1892="Руб.",$J$10=1),F1892/#REF!,IF(G1892="Руб.",F1892,F1892*$J$12)))</f>
        <v>315</v>
      </c>
      <c r="I1892" s="54" t="s">
        <v>1361</v>
      </c>
      <c r="L1892" s="6"/>
      <c r="M1892" s="152"/>
      <c r="N1892" s="151"/>
      <c r="O1892" s="150"/>
      <c r="P1892" s="6"/>
      <c r="Q1892" s="152"/>
      <c r="R1892" s="6"/>
      <c r="S1892" s="150"/>
      <c r="T1892" s="6"/>
    </row>
    <row r="1893" spans="1:20" ht="11.25" customHeight="1" outlineLevel="2">
      <c r="A1893" s="63">
        <f t="shared" si="33"/>
        <v>0</v>
      </c>
      <c r="B1893" s="34">
        <v>7010220</v>
      </c>
      <c r="C1893" s="21" t="s">
        <v>2101</v>
      </c>
      <c r="D1893" s="65" t="s">
        <v>2288</v>
      </c>
      <c r="E1893" s="53"/>
      <c r="F1893" s="66">
        <v>320</v>
      </c>
      <c r="G1893" s="66"/>
      <c r="H1893" s="62">
        <f>IF(F1893="","",IF(AND(G1893="Руб.",$J$10=1),F1893/#REF!,IF(G1893="Руб.",F1893,F1893*$J$12)))</f>
        <v>320</v>
      </c>
      <c r="I1893" s="54" t="s">
        <v>1361</v>
      </c>
      <c r="L1893" s="6"/>
      <c r="M1893" s="152"/>
      <c r="N1893" s="151"/>
      <c r="O1893" s="150"/>
      <c r="P1893" s="6"/>
      <c r="Q1893" s="152"/>
      <c r="R1893" s="6"/>
      <c r="S1893" s="150"/>
      <c r="T1893" s="6"/>
    </row>
    <row r="1894" spans="1:20" ht="22.5" customHeight="1" outlineLevel="2">
      <c r="A1894" s="63">
        <f t="shared" si="33"/>
        <v>0</v>
      </c>
      <c r="B1894" s="34">
        <v>8674250</v>
      </c>
      <c r="C1894" s="21" t="s">
        <v>1146</v>
      </c>
      <c r="D1894" s="65" t="s">
        <v>2288</v>
      </c>
      <c r="E1894" s="53"/>
      <c r="F1894" s="66">
        <v>48</v>
      </c>
      <c r="G1894" s="66"/>
      <c r="H1894" s="62">
        <f>IF(F1894="","",IF(AND(G1894="Руб.",$J$10=1),F1894/#REF!,IF(G1894="Руб.",F1894,F1894*$J$12)))</f>
        <v>48</v>
      </c>
      <c r="I1894" s="54" t="s">
        <v>1361</v>
      </c>
      <c r="L1894" s="6"/>
      <c r="M1894" s="152"/>
      <c r="N1894" s="151"/>
      <c r="O1894" s="150"/>
      <c r="P1894" s="6"/>
      <c r="Q1894" s="152"/>
      <c r="R1894" s="6"/>
      <c r="S1894" s="150"/>
      <c r="T1894" s="6"/>
    </row>
    <row r="1895" spans="1:20" ht="11.25" customHeight="1" outlineLevel="2">
      <c r="A1895" s="63">
        <f t="shared" si="33"/>
        <v>0</v>
      </c>
      <c r="B1895" s="34"/>
      <c r="C1895" s="26" t="s">
        <v>1535</v>
      </c>
      <c r="D1895" s="65" t="s">
        <v>2288</v>
      </c>
      <c r="E1895" s="53"/>
      <c r="F1895" s="66" t="s">
        <v>2274</v>
      </c>
      <c r="G1895" s="66"/>
      <c r="H1895" s="62" t="str">
        <f>IF(F1895="","",IF(AND(G1895="Руб.",$J$10=1),F1895/#REF!,IF(G1895="Руб.",F1895,F1895*$J$12)))</f>
        <v/>
      </c>
      <c r="I1895" s="54" t="s">
        <v>1361</v>
      </c>
      <c r="L1895" s="6"/>
      <c r="M1895" s="152"/>
      <c r="N1895" s="151"/>
      <c r="O1895" s="150"/>
      <c r="P1895" s="6"/>
      <c r="Q1895" s="152"/>
      <c r="R1895" s="6"/>
      <c r="S1895" s="150"/>
      <c r="T1895" s="6"/>
    </row>
    <row r="1896" spans="1:20" ht="33.75" customHeight="1" outlineLevel="2">
      <c r="A1896" s="63">
        <f t="shared" si="33"/>
        <v>0</v>
      </c>
      <c r="B1896" s="34">
        <v>8630020</v>
      </c>
      <c r="C1896" s="64" t="s">
        <v>1536</v>
      </c>
      <c r="D1896" s="65" t="s">
        <v>2288</v>
      </c>
      <c r="E1896" s="53"/>
      <c r="F1896" s="66">
        <v>6430.77</v>
      </c>
      <c r="G1896" s="66"/>
      <c r="H1896" s="62">
        <f>IF(F1896="","",IF(AND(G1896="Руб.",$J$10=1),F1896/#REF!,IF(G1896="Руб.",F1896,F1896*$J$12)))</f>
        <v>6430.77</v>
      </c>
      <c r="I1896" s="54" t="s">
        <v>1361</v>
      </c>
      <c r="L1896" s="6"/>
      <c r="M1896" s="152"/>
      <c r="N1896" s="151"/>
      <c r="O1896" s="150"/>
      <c r="P1896" s="6"/>
      <c r="Q1896" s="152"/>
      <c r="R1896" s="6"/>
      <c r="S1896" s="150"/>
      <c r="T1896" s="6"/>
    </row>
    <row r="1897" spans="1:20" ht="22.5" customHeight="1" outlineLevel="2">
      <c r="A1897" s="63">
        <f t="shared" si="33"/>
        <v>0</v>
      </c>
      <c r="B1897" s="34">
        <v>8620050</v>
      </c>
      <c r="C1897" s="21" t="s">
        <v>1537</v>
      </c>
      <c r="D1897" s="65" t="s">
        <v>2288</v>
      </c>
      <c r="E1897" s="53"/>
      <c r="F1897" s="66">
        <v>1849.23</v>
      </c>
      <c r="G1897" s="66"/>
      <c r="H1897" s="62">
        <f>IF(F1897="","",IF(AND(G1897="Руб.",$J$10=1),F1897/#REF!,IF(G1897="Руб.",F1897,F1897*$J$12)))</f>
        <v>1849.23</v>
      </c>
      <c r="I1897" s="54" t="s">
        <v>1361</v>
      </c>
      <c r="L1897" s="6"/>
      <c r="M1897" s="152"/>
      <c r="N1897" s="151"/>
      <c r="O1897" s="150"/>
      <c r="P1897" s="6"/>
      <c r="Q1897" s="152"/>
      <c r="R1897" s="6"/>
      <c r="S1897" s="150"/>
      <c r="T1897" s="6"/>
    </row>
    <row r="1898" spans="1:20" ht="11.25" customHeight="1" outlineLevel="2">
      <c r="A1898" s="63">
        <f t="shared" si="33"/>
        <v>0</v>
      </c>
      <c r="B1898" s="34">
        <v>7335050</v>
      </c>
      <c r="C1898" s="21" t="s">
        <v>4033</v>
      </c>
      <c r="D1898" s="65" t="s">
        <v>2288</v>
      </c>
      <c r="E1898" s="53"/>
      <c r="F1898" s="66">
        <v>1900</v>
      </c>
      <c r="G1898" s="66"/>
      <c r="H1898" s="62">
        <f>IF(F1898="","",IF(AND(G1898="Руб.",$J$10=1),F1898/#REF!,IF(G1898="Руб.",F1898,F1898*$J$12)))</f>
        <v>1900</v>
      </c>
      <c r="I1898" s="54" t="s">
        <v>1361</v>
      </c>
      <c r="L1898" s="6"/>
      <c r="M1898" s="152"/>
      <c r="N1898" s="151"/>
      <c r="O1898" s="150"/>
      <c r="P1898" s="6"/>
      <c r="Q1898" s="152"/>
      <c r="R1898" s="6"/>
      <c r="S1898" s="150"/>
      <c r="T1898" s="6"/>
    </row>
    <row r="1899" spans="1:20" ht="11.25" customHeight="1" outlineLevel="2">
      <c r="A1899" s="63">
        <f t="shared" si="33"/>
        <v>0</v>
      </c>
      <c r="B1899" s="34">
        <v>7290050</v>
      </c>
      <c r="C1899" s="21" t="s">
        <v>1527</v>
      </c>
      <c r="D1899" s="65" t="s">
        <v>2288</v>
      </c>
      <c r="E1899" s="53"/>
      <c r="F1899" s="66">
        <v>315</v>
      </c>
      <c r="G1899" s="66"/>
      <c r="H1899" s="62">
        <f>IF(F1899="","",IF(AND(G1899="Руб.",$J$10=1),F1899/#REF!,IF(G1899="Руб.",F1899,F1899*$J$12)))</f>
        <v>315</v>
      </c>
      <c r="I1899" s="54" t="s">
        <v>1361</v>
      </c>
      <c r="L1899" s="6"/>
      <c r="M1899" s="152"/>
      <c r="N1899" s="151"/>
      <c r="O1899" s="150"/>
      <c r="P1899" s="6"/>
      <c r="Q1899" s="152"/>
      <c r="R1899" s="6"/>
      <c r="S1899" s="150"/>
      <c r="T1899" s="6"/>
    </row>
    <row r="1900" spans="1:20" ht="11.25" customHeight="1" outlineLevel="2">
      <c r="A1900" s="63">
        <f t="shared" si="33"/>
        <v>0</v>
      </c>
      <c r="B1900" s="34">
        <v>7010120</v>
      </c>
      <c r="C1900" s="21" t="s">
        <v>4734</v>
      </c>
      <c r="D1900" s="65" t="s">
        <v>2288</v>
      </c>
      <c r="E1900" s="53"/>
      <c r="F1900" s="66">
        <v>226.38</v>
      </c>
      <c r="G1900" s="66"/>
      <c r="H1900" s="62">
        <f>IF(F1900="","",IF(AND(G1900="Руб.",$J$10=1),F1900/#REF!,IF(G1900="Руб.",F1900,F1900*$J$12)))</f>
        <v>226.38</v>
      </c>
      <c r="I1900" s="54" t="s">
        <v>1361</v>
      </c>
      <c r="L1900" s="6"/>
      <c r="M1900" s="152"/>
      <c r="N1900" s="151"/>
      <c r="O1900" s="150"/>
      <c r="P1900" s="6"/>
      <c r="Q1900" s="152"/>
      <c r="R1900" s="6"/>
      <c r="S1900" s="150"/>
      <c r="T1900" s="6"/>
    </row>
    <row r="1901" spans="1:20" ht="11.25" customHeight="1" outlineLevel="2">
      <c r="A1901" s="63">
        <f t="shared" si="33"/>
        <v>0</v>
      </c>
      <c r="B1901" s="34"/>
      <c r="C1901" s="26" t="s">
        <v>1538</v>
      </c>
      <c r="D1901" s="65" t="s">
        <v>2288</v>
      </c>
      <c r="E1901" s="53"/>
      <c r="F1901" s="66" t="s">
        <v>2274</v>
      </c>
      <c r="G1901" s="66"/>
      <c r="H1901" s="62" t="str">
        <f>IF(F1901="","",IF(AND(G1901="Руб.",$J$10=1),F1901/#REF!,IF(G1901="Руб.",F1901,F1901*$J$12)))</f>
        <v/>
      </c>
      <c r="I1901" s="54" t="s">
        <v>1361</v>
      </c>
      <c r="L1901" s="6"/>
      <c r="M1901" s="152"/>
      <c r="N1901" s="151"/>
      <c r="O1901" s="150"/>
      <c r="P1901" s="6"/>
      <c r="Q1901" s="152"/>
      <c r="R1901" s="6"/>
      <c r="S1901" s="150"/>
      <c r="T1901" s="6"/>
    </row>
    <row r="1902" spans="1:20" ht="33.75" customHeight="1" outlineLevel="2">
      <c r="A1902" s="63">
        <f t="shared" si="33"/>
        <v>0</v>
      </c>
      <c r="B1902" s="34">
        <v>8630020</v>
      </c>
      <c r="C1902" s="64" t="s">
        <v>1536</v>
      </c>
      <c r="D1902" s="65" t="s">
        <v>2288</v>
      </c>
      <c r="E1902" s="53"/>
      <c r="F1902" s="66">
        <v>6430.77</v>
      </c>
      <c r="G1902" s="66"/>
      <c r="H1902" s="62">
        <f>IF(F1902="","",IF(AND(G1902="Руб.",$J$10=1),F1902/#REF!,IF(G1902="Руб.",F1902,F1902*$J$12)))</f>
        <v>6430.77</v>
      </c>
      <c r="I1902" s="54" t="s">
        <v>1361</v>
      </c>
      <c r="L1902" s="6"/>
      <c r="M1902" s="152"/>
      <c r="N1902" s="151"/>
      <c r="O1902" s="150"/>
      <c r="P1902" s="6"/>
      <c r="Q1902" s="152"/>
      <c r="R1902" s="6"/>
      <c r="S1902" s="150"/>
      <c r="T1902" s="6"/>
    </row>
    <row r="1903" spans="1:20" ht="22.5" customHeight="1" outlineLevel="2">
      <c r="A1903" s="63">
        <f t="shared" si="33"/>
        <v>0</v>
      </c>
      <c r="B1903" s="34">
        <v>8620050</v>
      </c>
      <c r="C1903" s="21" t="s">
        <v>1537</v>
      </c>
      <c r="D1903" s="65" t="s">
        <v>2288</v>
      </c>
      <c r="E1903" s="53"/>
      <c r="F1903" s="66">
        <v>1849.23</v>
      </c>
      <c r="G1903" s="66"/>
      <c r="H1903" s="62">
        <f>IF(F1903="","",IF(AND(G1903="Руб.",$J$10=1),F1903/#REF!,IF(G1903="Руб.",F1903,F1903*$J$12)))</f>
        <v>1849.23</v>
      </c>
      <c r="I1903" s="54" t="s">
        <v>1361</v>
      </c>
      <c r="L1903" s="6"/>
      <c r="M1903" s="152"/>
      <c r="N1903" s="151"/>
      <c r="O1903" s="150"/>
      <c r="P1903" s="6"/>
      <c r="Q1903" s="152"/>
      <c r="R1903" s="6"/>
      <c r="S1903" s="150"/>
      <c r="T1903" s="6"/>
    </row>
    <row r="1904" spans="1:20" ht="11.25" customHeight="1" outlineLevel="2">
      <c r="A1904" s="63">
        <f t="shared" si="33"/>
        <v>0</v>
      </c>
      <c r="B1904" s="34">
        <v>7335050</v>
      </c>
      <c r="C1904" s="21" t="s">
        <v>4033</v>
      </c>
      <c r="D1904" s="65" t="s">
        <v>2288</v>
      </c>
      <c r="E1904" s="53"/>
      <c r="F1904" s="66">
        <v>1900</v>
      </c>
      <c r="G1904" s="66"/>
      <c r="H1904" s="62">
        <f>IF(F1904="","",IF(AND(G1904="Руб.",$J$10=1),F1904/#REF!,IF(G1904="Руб.",F1904,F1904*$J$12)))</f>
        <v>1900</v>
      </c>
      <c r="I1904" s="54" t="s">
        <v>1361</v>
      </c>
      <c r="L1904" s="6"/>
      <c r="M1904" s="152"/>
      <c r="N1904" s="151"/>
      <c r="O1904" s="150"/>
      <c r="P1904" s="6"/>
      <c r="Q1904" s="152"/>
      <c r="R1904" s="6"/>
      <c r="S1904" s="150"/>
      <c r="T1904" s="6"/>
    </row>
    <row r="1905" spans="1:20" ht="11.25" customHeight="1" outlineLevel="2">
      <c r="A1905" s="63">
        <f t="shared" si="33"/>
        <v>0</v>
      </c>
      <c r="B1905" s="34">
        <v>7290050</v>
      </c>
      <c r="C1905" s="21" t="s">
        <v>1527</v>
      </c>
      <c r="D1905" s="65" t="s">
        <v>2288</v>
      </c>
      <c r="E1905" s="53"/>
      <c r="F1905" s="66">
        <v>315</v>
      </c>
      <c r="G1905" s="66"/>
      <c r="H1905" s="62">
        <f>IF(F1905="","",IF(AND(G1905="Руб.",$J$10=1),F1905/#REF!,IF(G1905="Руб.",F1905,F1905*$J$12)))</f>
        <v>315</v>
      </c>
      <c r="I1905" s="54" t="s">
        <v>1361</v>
      </c>
      <c r="L1905" s="6"/>
      <c r="M1905" s="152"/>
      <c r="N1905" s="151"/>
      <c r="O1905" s="150"/>
      <c r="P1905" s="6"/>
      <c r="Q1905" s="152"/>
      <c r="R1905" s="6"/>
      <c r="S1905" s="150"/>
      <c r="T1905" s="6"/>
    </row>
    <row r="1906" spans="1:20" ht="11.25" customHeight="1" outlineLevel="2">
      <c r="A1906" s="63">
        <f t="shared" si="33"/>
        <v>0</v>
      </c>
      <c r="B1906" s="34">
        <v>7010220</v>
      </c>
      <c r="C1906" s="21" t="s">
        <v>2101</v>
      </c>
      <c r="D1906" s="65" t="s">
        <v>2288</v>
      </c>
      <c r="E1906" s="53"/>
      <c r="F1906" s="66">
        <v>320</v>
      </c>
      <c r="G1906" s="66"/>
      <c r="H1906" s="62">
        <f>IF(F1906="","",IF(AND(G1906="Руб.",$J$10=1),F1906/#REF!,IF(G1906="Руб.",F1906,F1906*$J$12)))</f>
        <v>320</v>
      </c>
      <c r="I1906" s="54" t="s">
        <v>1361</v>
      </c>
      <c r="L1906" s="6"/>
      <c r="M1906" s="152"/>
      <c r="N1906" s="151"/>
      <c r="O1906" s="150"/>
      <c r="P1906" s="6"/>
      <c r="Q1906" s="152"/>
      <c r="R1906" s="6"/>
      <c r="S1906" s="150"/>
      <c r="T1906" s="6"/>
    </row>
    <row r="1907" spans="1:20" ht="22.5" customHeight="1" outlineLevel="2">
      <c r="A1907" s="63">
        <f t="shared" si="33"/>
        <v>0</v>
      </c>
      <c r="B1907" s="34">
        <v>8674250</v>
      </c>
      <c r="C1907" s="21" t="s">
        <v>1539</v>
      </c>
      <c r="D1907" s="65" t="s">
        <v>2288</v>
      </c>
      <c r="E1907" s="53"/>
      <c r="F1907" s="66">
        <v>48</v>
      </c>
      <c r="G1907" s="66"/>
      <c r="H1907" s="62">
        <f>IF(F1907="","",IF(AND(G1907="Руб.",$J$10=1),F1907/#REF!,IF(G1907="Руб.",F1907,F1907*$J$12)))</f>
        <v>48</v>
      </c>
      <c r="I1907" s="54" t="s">
        <v>1361</v>
      </c>
      <c r="L1907" s="6"/>
      <c r="M1907" s="152"/>
      <c r="N1907" s="151"/>
      <c r="O1907" s="150"/>
      <c r="P1907" s="6"/>
      <c r="Q1907" s="152"/>
      <c r="R1907" s="6"/>
      <c r="S1907" s="150"/>
      <c r="T1907" s="6"/>
    </row>
    <row r="1908" spans="1:20" ht="11.25" customHeight="1" outlineLevel="2">
      <c r="A1908" s="63">
        <f t="shared" si="33"/>
        <v>0</v>
      </c>
      <c r="B1908" s="34"/>
      <c r="C1908" s="26" t="s">
        <v>1540</v>
      </c>
      <c r="D1908" s="65" t="s">
        <v>2288</v>
      </c>
      <c r="E1908" s="53"/>
      <c r="F1908" s="66" t="s">
        <v>2274</v>
      </c>
      <c r="G1908" s="66"/>
      <c r="H1908" s="62" t="str">
        <f>IF(F1908="","",IF(AND(G1908="Руб.",$J$10=1),F1908/#REF!,IF(G1908="Руб.",F1908,F1908*$J$12)))</f>
        <v/>
      </c>
      <c r="I1908" s="54" t="s">
        <v>1361</v>
      </c>
      <c r="L1908" s="6"/>
      <c r="M1908" s="152"/>
      <c r="N1908" s="151"/>
      <c r="O1908" s="150"/>
      <c r="P1908" s="6"/>
      <c r="Q1908" s="152"/>
      <c r="R1908" s="6"/>
      <c r="S1908" s="150"/>
      <c r="T1908" s="6"/>
    </row>
    <row r="1909" spans="1:20" ht="22.5" customHeight="1" outlineLevel="2">
      <c r="A1909" s="63">
        <f t="shared" si="33"/>
        <v>0</v>
      </c>
      <c r="B1909" s="67" t="s">
        <v>1541</v>
      </c>
      <c r="C1909" s="64" t="s">
        <v>4731</v>
      </c>
      <c r="D1909" s="65" t="s">
        <v>2288</v>
      </c>
      <c r="E1909" s="53"/>
      <c r="F1909" s="66">
        <v>2490</v>
      </c>
      <c r="G1909" s="66"/>
      <c r="H1909" s="62">
        <f>IF(F1909="","",IF(AND(G1909="Руб.",$J$10=1),F1909/#REF!,IF(G1909="Руб.",F1909,F1909*$J$12)))</f>
        <v>2490</v>
      </c>
      <c r="I1909" s="54" t="s">
        <v>1361</v>
      </c>
      <c r="L1909" s="6"/>
      <c r="M1909" s="152"/>
      <c r="N1909" s="151"/>
      <c r="O1909" s="150"/>
      <c r="P1909" s="6"/>
      <c r="Q1909" s="152"/>
      <c r="R1909" s="6"/>
      <c r="S1909" s="150"/>
      <c r="T1909" s="6"/>
    </row>
    <row r="1910" spans="1:20" ht="22.5" customHeight="1" outlineLevel="2">
      <c r="A1910" s="63">
        <f t="shared" si="33"/>
        <v>0</v>
      </c>
      <c r="B1910" s="67" t="s">
        <v>1542</v>
      </c>
      <c r="C1910" s="21" t="s">
        <v>4732</v>
      </c>
      <c r="D1910" s="65" t="s">
        <v>2288</v>
      </c>
      <c r="E1910" s="53"/>
      <c r="F1910" s="66">
        <v>726</v>
      </c>
      <c r="G1910" s="66"/>
      <c r="H1910" s="62">
        <f>IF(F1910="","",IF(AND(G1910="Руб.",$J$10=1),F1910/#REF!,IF(G1910="Руб.",F1910,F1910*$J$12)))</f>
        <v>726</v>
      </c>
      <c r="I1910" s="54" t="s">
        <v>1361</v>
      </c>
      <c r="L1910" s="6"/>
      <c r="M1910" s="152"/>
      <c r="N1910" s="151"/>
      <c r="O1910" s="150"/>
      <c r="P1910" s="6"/>
      <c r="Q1910" s="152"/>
      <c r="R1910" s="6"/>
      <c r="S1910" s="150"/>
      <c r="T1910" s="6"/>
    </row>
    <row r="1911" spans="1:20" ht="11.25" customHeight="1" outlineLevel="2">
      <c r="A1911" s="63">
        <f t="shared" si="33"/>
        <v>0</v>
      </c>
      <c r="B1911" s="67" t="s">
        <v>1543</v>
      </c>
      <c r="C1911" s="21" t="s">
        <v>4733</v>
      </c>
      <c r="D1911" s="65" t="s">
        <v>2288</v>
      </c>
      <c r="E1911" s="53"/>
      <c r="F1911" s="66">
        <v>587</v>
      </c>
      <c r="G1911" s="66"/>
      <c r="H1911" s="62">
        <f>IF(F1911="","",IF(AND(G1911="Руб.",$J$10=1),F1911/#REF!,IF(G1911="Руб.",F1911,F1911*$J$12)))</f>
        <v>587</v>
      </c>
      <c r="I1911" s="54" t="s">
        <v>1361</v>
      </c>
      <c r="L1911" s="6"/>
      <c r="M1911" s="152"/>
      <c r="N1911" s="151"/>
      <c r="O1911" s="150"/>
      <c r="P1911" s="6"/>
      <c r="Q1911" s="152"/>
      <c r="R1911" s="6"/>
      <c r="S1911" s="150"/>
      <c r="T1911" s="6"/>
    </row>
    <row r="1912" spans="1:20" ht="11.25" customHeight="1" outlineLevel="2">
      <c r="A1912" s="63">
        <f t="shared" si="33"/>
        <v>0</v>
      </c>
      <c r="B1912" s="67" t="s">
        <v>1526</v>
      </c>
      <c r="C1912" s="21" t="s">
        <v>1527</v>
      </c>
      <c r="D1912" s="65" t="s">
        <v>2288</v>
      </c>
      <c r="E1912" s="53"/>
      <c r="F1912" s="66">
        <v>284</v>
      </c>
      <c r="G1912" s="66"/>
      <c r="H1912" s="62">
        <f>IF(F1912="","",IF(AND(G1912="Руб.",$J$10=1),F1912/#REF!,IF(G1912="Руб.",F1912,F1912*$J$12)))</f>
        <v>284</v>
      </c>
      <c r="I1912" s="54" t="s">
        <v>1361</v>
      </c>
      <c r="L1912" s="6"/>
      <c r="M1912" s="152"/>
      <c r="N1912" s="151"/>
      <c r="O1912" s="150"/>
      <c r="P1912" s="6"/>
      <c r="Q1912" s="152"/>
      <c r="R1912" s="6"/>
      <c r="S1912" s="150"/>
      <c r="T1912" s="6"/>
    </row>
    <row r="1913" spans="1:20" ht="11.25" customHeight="1" outlineLevel="2">
      <c r="A1913" s="63">
        <f t="shared" si="33"/>
        <v>0</v>
      </c>
      <c r="B1913" s="67" t="s">
        <v>3177</v>
      </c>
      <c r="C1913" s="21" t="s">
        <v>4734</v>
      </c>
      <c r="D1913" s="65" t="s">
        <v>2288</v>
      </c>
      <c r="E1913" s="53"/>
      <c r="F1913" s="66">
        <v>282</v>
      </c>
      <c r="G1913" s="66"/>
      <c r="H1913" s="62">
        <f>IF(F1913="","",IF(AND(G1913="Руб.",$J$10=1),F1913/#REF!,IF(G1913="Руб.",F1913,F1913*$J$12)))</f>
        <v>282</v>
      </c>
      <c r="I1913" s="54" t="s">
        <v>1361</v>
      </c>
      <c r="L1913" s="6"/>
      <c r="M1913" s="152"/>
      <c r="N1913" s="151"/>
      <c r="O1913" s="150"/>
      <c r="P1913" s="6"/>
      <c r="Q1913" s="152"/>
      <c r="R1913" s="6"/>
      <c r="S1913" s="150"/>
      <c r="T1913" s="6"/>
    </row>
    <row r="1914" spans="1:20" ht="11.25" customHeight="1" outlineLevel="2">
      <c r="A1914" s="63">
        <f t="shared" si="33"/>
        <v>0</v>
      </c>
      <c r="B1914" s="34"/>
      <c r="C1914" s="26" t="s">
        <v>1544</v>
      </c>
      <c r="D1914" s="65" t="s">
        <v>2288</v>
      </c>
      <c r="E1914" s="53"/>
      <c r="F1914" s="66" t="s">
        <v>2274</v>
      </c>
      <c r="G1914" s="66"/>
      <c r="H1914" s="62" t="str">
        <f>IF(F1914="","",IF(AND(G1914="Руб.",$J$10=1),F1914/#REF!,IF(G1914="Руб.",F1914,F1914*$J$12)))</f>
        <v/>
      </c>
      <c r="I1914" s="54" t="s">
        <v>1361</v>
      </c>
      <c r="L1914" s="6"/>
      <c r="M1914" s="152"/>
      <c r="N1914" s="151"/>
      <c r="O1914" s="150"/>
      <c r="P1914" s="6"/>
      <c r="Q1914" s="152"/>
      <c r="R1914" s="6"/>
      <c r="S1914" s="150"/>
      <c r="T1914" s="6"/>
    </row>
    <row r="1915" spans="1:20" ht="22.5" customHeight="1" outlineLevel="2">
      <c r="A1915" s="63">
        <f t="shared" si="33"/>
        <v>0</v>
      </c>
      <c r="B1915" s="67" t="s">
        <v>1541</v>
      </c>
      <c r="C1915" s="64" t="s">
        <v>4731</v>
      </c>
      <c r="D1915" s="65" t="s">
        <v>2288</v>
      </c>
      <c r="E1915" s="53"/>
      <c r="F1915" s="66">
        <v>2490</v>
      </c>
      <c r="G1915" s="66"/>
      <c r="H1915" s="62">
        <f>IF(F1915="","",IF(AND(G1915="Руб.",$J$10=1),F1915/#REF!,IF(G1915="Руб.",F1915,F1915*$J$12)))</f>
        <v>2490</v>
      </c>
      <c r="I1915" s="54" t="s">
        <v>1361</v>
      </c>
      <c r="L1915" s="6"/>
      <c r="M1915" s="152"/>
      <c r="N1915" s="151"/>
      <c r="O1915" s="150"/>
      <c r="P1915" s="6"/>
      <c r="Q1915" s="152"/>
      <c r="R1915" s="6"/>
      <c r="S1915" s="150"/>
      <c r="T1915" s="6"/>
    </row>
    <row r="1916" spans="1:20" ht="22.5" customHeight="1" outlineLevel="2">
      <c r="A1916" s="63">
        <f t="shared" si="33"/>
        <v>0</v>
      </c>
      <c r="B1916" s="67" t="s">
        <v>1542</v>
      </c>
      <c r="C1916" s="21" t="s">
        <v>4732</v>
      </c>
      <c r="D1916" s="65" t="s">
        <v>2288</v>
      </c>
      <c r="E1916" s="53"/>
      <c r="F1916" s="66">
        <v>726</v>
      </c>
      <c r="G1916" s="66"/>
      <c r="H1916" s="62">
        <f>IF(F1916="","",IF(AND(G1916="Руб.",$J$10=1),F1916/#REF!,IF(G1916="Руб.",F1916,F1916*$J$12)))</f>
        <v>726</v>
      </c>
      <c r="I1916" s="54" t="s">
        <v>1361</v>
      </c>
      <c r="L1916" s="6"/>
      <c r="M1916" s="152"/>
      <c r="N1916" s="151"/>
      <c r="O1916" s="150"/>
      <c r="P1916" s="6"/>
      <c r="Q1916" s="152"/>
      <c r="R1916" s="6"/>
      <c r="S1916" s="150"/>
      <c r="T1916" s="6"/>
    </row>
    <row r="1917" spans="1:20" ht="11.25" customHeight="1" outlineLevel="2">
      <c r="A1917" s="63">
        <f t="shared" si="33"/>
        <v>0</v>
      </c>
      <c r="B1917" s="67" t="s">
        <v>1543</v>
      </c>
      <c r="C1917" s="21" t="s">
        <v>4733</v>
      </c>
      <c r="D1917" s="65" t="s">
        <v>2288</v>
      </c>
      <c r="E1917" s="53"/>
      <c r="F1917" s="66">
        <v>587</v>
      </c>
      <c r="G1917" s="66"/>
      <c r="H1917" s="62">
        <f>IF(F1917="","",IF(AND(G1917="Руб.",$J$10=1),F1917/#REF!,IF(G1917="Руб.",F1917,F1917*$J$12)))</f>
        <v>587</v>
      </c>
      <c r="I1917" s="54" t="s">
        <v>1361</v>
      </c>
      <c r="L1917" s="6"/>
      <c r="M1917" s="152"/>
      <c r="N1917" s="151"/>
      <c r="O1917" s="150"/>
      <c r="P1917" s="6"/>
      <c r="Q1917" s="152"/>
      <c r="R1917" s="6"/>
      <c r="S1917" s="150"/>
      <c r="T1917" s="6"/>
    </row>
    <row r="1918" spans="1:20" ht="11.25" customHeight="1" outlineLevel="2">
      <c r="A1918" s="63">
        <f t="shared" si="33"/>
        <v>0</v>
      </c>
      <c r="B1918" s="67" t="s">
        <v>1526</v>
      </c>
      <c r="C1918" s="21" t="s">
        <v>1527</v>
      </c>
      <c r="D1918" s="65" t="s">
        <v>2288</v>
      </c>
      <c r="E1918" s="53"/>
      <c r="F1918" s="66">
        <v>284</v>
      </c>
      <c r="G1918" s="66"/>
      <c r="H1918" s="62">
        <f>IF(F1918="","",IF(AND(G1918="Руб.",$J$10=1),F1918/#REF!,IF(G1918="Руб.",F1918,F1918*$J$12)))</f>
        <v>284</v>
      </c>
      <c r="I1918" s="54" t="s">
        <v>1361</v>
      </c>
      <c r="L1918" s="6"/>
      <c r="M1918" s="152"/>
      <c r="N1918" s="151"/>
      <c r="O1918" s="150"/>
      <c r="P1918" s="6"/>
      <c r="Q1918" s="152"/>
      <c r="R1918" s="6"/>
      <c r="S1918" s="150"/>
      <c r="T1918" s="6"/>
    </row>
    <row r="1919" spans="1:20" ht="11.25" customHeight="1" outlineLevel="2">
      <c r="A1919" s="63">
        <f t="shared" si="33"/>
        <v>0</v>
      </c>
      <c r="B1919" s="67" t="s">
        <v>2342</v>
      </c>
      <c r="C1919" s="21" t="s">
        <v>2101</v>
      </c>
      <c r="D1919" s="65" t="s">
        <v>2288</v>
      </c>
      <c r="E1919" s="53"/>
      <c r="F1919" s="66">
        <v>313</v>
      </c>
      <c r="G1919" s="66"/>
      <c r="H1919" s="62">
        <f>IF(F1919="","",IF(AND(G1919="Руб.",$J$10=1),F1919/#REF!,IF(G1919="Руб.",F1919,F1919*$J$12)))</f>
        <v>313</v>
      </c>
      <c r="I1919" s="54" t="s">
        <v>1361</v>
      </c>
      <c r="L1919" s="6"/>
      <c r="M1919" s="152"/>
      <c r="N1919" s="151"/>
      <c r="O1919" s="150"/>
      <c r="P1919" s="6"/>
      <c r="Q1919" s="152"/>
      <c r="R1919" s="6"/>
      <c r="S1919" s="150"/>
      <c r="T1919" s="6"/>
    </row>
    <row r="1920" spans="1:20" ht="22.5" customHeight="1" outlineLevel="2">
      <c r="A1920" s="63">
        <f t="shared" si="33"/>
        <v>0</v>
      </c>
      <c r="B1920" s="34">
        <v>8674250</v>
      </c>
      <c r="C1920" s="21" t="s">
        <v>2102</v>
      </c>
      <c r="D1920" s="65" t="s">
        <v>2288</v>
      </c>
      <c r="E1920" s="53"/>
      <c r="F1920" s="66">
        <v>48</v>
      </c>
      <c r="G1920" s="66"/>
      <c r="H1920" s="62">
        <f>IF(F1920="","",IF(AND(G1920="Руб.",$J$10=1),F1920/#REF!,IF(G1920="Руб.",F1920,F1920*$J$12)))</f>
        <v>48</v>
      </c>
      <c r="I1920" s="54" t="s">
        <v>1361</v>
      </c>
      <c r="L1920" s="6"/>
      <c r="M1920" s="152"/>
      <c r="N1920" s="151"/>
      <c r="O1920" s="150"/>
      <c r="P1920" s="6"/>
      <c r="Q1920" s="152"/>
      <c r="R1920" s="6"/>
      <c r="S1920" s="150"/>
      <c r="T1920" s="6"/>
    </row>
    <row r="1921" spans="1:20" ht="11.25" customHeight="1" outlineLevel="1">
      <c r="A1921" s="63">
        <f t="shared" si="33"/>
        <v>0</v>
      </c>
      <c r="B1921" s="37"/>
      <c r="C1921" s="30" t="s">
        <v>1247</v>
      </c>
      <c r="D1921" s="65"/>
      <c r="E1921" s="22" t="str">
        <f>IF(SUM(E1922:E1931)=0,"",0)</f>
        <v/>
      </c>
      <c r="F1921" s="66" t="s">
        <v>2274</v>
      </c>
      <c r="G1921" s="66"/>
      <c r="H1921" s="62" t="str">
        <f>IF(F1921="","",IF(AND(G1921="Руб.",$J$10=1),F1921/#REF!,IF(G1921="Руб.",F1921,F1921*$J$12)))</f>
        <v/>
      </c>
      <c r="I1921" s="54"/>
      <c r="L1921" s="6"/>
      <c r="M1921" s="152"/>
      <c r="N1921" s="151"/>
      <c r="O1921" s="150"/>
      <c r="P1921" s="6"/>
      <c r="Q1921" s="152"/>
      <c r="R1921" s="6"/>
      <c r="S1921" s="150"/>
      <c r="T1921" s="6"/>
    </row>
    <row r="1922" spans="1:20" ht="11.25" customHeight="1" outlineLevel="2">
      <c r="A1922" s="63">
        <f t="shared" si="33"/>
        <v>0</v>
      </c>
      <c r="B1922" s="37" t="s">
        <v>398</v>
      </c>
      <c r="C1922" s="29" t="s">
        <v>399</v>
      </c>
      <c r="D1922" s="65" t="s">
        <v>2288</v>
      </c>
      <c r="E1922" s="53"/>
      <c r="F1922" s="66">
        <v>2300</v>
      </c>
      <c r="G1922" s="66"/>
      <c r="H1922" s="62">
        <f>IF(F1922="","",IF(AND(G1922="Руб.",$J$10=1),F1922/#REF!,IF(G1922="Руб.",F1922,F1922*$J$12)))</f>
        <v>2300</v>
      </c>
      <c r="I1922" s="54" t="s">
        <v>1361</v>
      </c>
      <c r="L1922" s="6"/>
      <c r="M1922" s="152"/>
      <c r="N1922" s="151"/>
      <c r="O1922" s="150"/>
      <c r="P1922" s="6"/>
      <c r="Q1922" s="152"/>
      <c r="R1922" s="6"/>
      <c r="S1922" s="150"/>
      <c r="T1922" s="6"/>
    </row>
    <row r="1923" spans="1:20" ht="11.25" customHeight="1" outlineLevel="2">
      <c r="A1923" s="63">
        <f t="shared" si="33"/>
        <v>0</v>
      </c>
      <c r="B1923" s="37" t="s">
        <v>400</v>
      </c>
      <c r="C1923" s="29" t="s">
        <v>4274</v>
      </c>
      <c r="D1923" s="65" t="s">
        <v>2288</v>
      </c>
      <c r="E1923" s="53"/>
      <c r="F1923" s="66">
        <v>2500</v>
      </c>
      <c r="G1923" s="66"/>
      <c r="H1923" s="62">
        <f>IF(F1923="","",IF(AND(G1923="Руб.",$J$10=1),F1923/#REF!,IF(G1923="Руб.",F1923,F1923*$J$12)))</f>
        <v>2500</v>
      </c>
      <c r="I1923" s="54" t="s">
        <v>1361</v>
      </c>
      <c r="L1923" s="6"/>
      <c r="M1923" s="152"/>
      <c r="N1923" s="151"/>
      <c r="O1923" s="150"/>
      <c r="P1923" s="6"/>
      <c r="Q1923" s="152"/>
      <c r="R1923" s="6"/>
      <c r="S1923" s="150"/>
      <c r="T1923" s="6"/>
    </row>
    <row r="1924" spans="1:20" ht="11.25" customHeight="1" outlineLevel="2">
      <c r="A1924" s="63">
        <f t="shared" si="33"/>
        <v>0</v>
      </c>
      <c r="B1924" s="37" t="s">
        <v>1393</v>
      </c>
      <c r="C1924" s="29" t="s">
        <v>401</v>
      </c>
      <c r="D1924" s="65" t="s">
        <v>2288</v>
      </c>
      <c r="E1924" s="53"/>
      <c r="F1924" s="66">
        <v>3000</v>
      </c>
      <c r="G1924" s="66"/>
      <c r="H1924" s="62">
        <f>IF(F1924="","",IF(AND(G1924="Руб.",$J$10=1),F1924/#REF!,IF(G1924="Руб.",F1924,F1924*$J$12)))</f>
        <v>3000</v>
      </c>
      <c r="I1924" s="54" t="s">
        <v>1361</v>
      </c>
      <c r="L1924" s="6"/>
      <c r="M1924" s="152"/>
      <c r="N1924" s="151"/>
      <c r="O1924" s="150"/>
      <c r="P1924" s="6"/>
      <c r="Q1924" s="152"/>
      <c r="R1924" s="6"/>
      <c r="S1924" s="150"/>
      <c r="T1924" s="6"/>
    </row>
    <row r="1925" spans="1:20" ht="11.25" customHeight="1" outlineLevel="2">
      <c r="A1925" s="63">
        <f t="shared" si="33"/>
        <v>0</v>
      </c>
      <c r="B1925" s="37" t="s">
        <v>1392</v>
      </c>
      <c r="C1925" s="29" t="s">
        <v>402</v>
      </c>
      <c r="D1925" s="65" t="s">
        <v>2288</v>
      </c>
      <c r="E1925" s="53"/>
      <c r="F1925" s="66">
        <v>3000</v>
      </c>
      <c r="G1925" s="66"/>
      <c r="H1925" s="62">
        <f>IF(F1925="","",IF(AND(G1925="Руб.",$J$10=1),F1925/#REF!,IF(G1925="Руб.",F1925,F1925*$J$12)))</f>
        <v>3000</v>
      </c>
      <c r="I1925" s="54" t="s">
        <v>1361</v>
      </c>
      <c r="L1925" s="6"/>
      <c r="M1925" s="152"/>
      <c r="N1925" s="151"/>
      <c r="O1925" s="150"/>
      <c r="P1925" s="6"/>
      <c r="Q1925" s="152"/>
      <c r="R1925" s="6"/>
      <c r="S1925" s="150"/>
      <c r="T1925" s="6"/>
    </row>
    <row r="1926" spans="1:20" ht="11.25" customHeight="1" outlineLevel="2">
      <c r="A1926" s="63">
        <f t="shared" si="33"/>
        <v>0</v>
      </c>
      <c r="B1926" s="67" t="s">
        <v>403</v>
      </c>
      <c r="C1926" s="29" t="s">
        <v>404</v>
      </c>
      <c r="D1926" s="65" t="s">
        <v>2288</v>
      </c>
      <c r="E1926" s="53"/>
      <c r="F1926" s="66">
        <v>7000</v>
      </c>
      <c r="G1926" s="66"/>
      <c r="H1926" s="62">
        <f>IF(F1926="","",IF(AND(G1926="Руб.",$J$10=1),F1926/#REF!,IF(G1926="Руб.",F1926,F1926*$J$12)))</f>
        <v>7000</v>
      </c>
      <c r="I1926" s="54" t="s">
        <v>1361</v>
      </c>
      <c r="L1926" s="6"/>
      <c r="M1926" s="152"/>
      <c r="N1926" s="151"/>
      <c r="O1926" s="150"/>
      <c r="P1926" s="6"/>
      <c r="Q1926" s="152"/>
      <c r="R1926" s="6"/>
      <c r="S1926" s="150"/>
      <c r="T1926" s="6"/>
    </row>
    <row r="1927" spans="1:20" ht="11.25" customHeight="1" outlineLevel="2">
      <c r="A1927" s="63">
        <f t="shared" si="33"/>
        <v>0</v>
      </c>
      <c r="B1927" s="67" t="s">
        <v>405</v>
      </c>
      <c r="C1927" s="29" t="s">
        <v>404</v>
      </c>
      <c r="D1927" s="65" t="s">
        <v>2288</v>
      </c>
      <c r="E1927" s="53"/>
      <c r="F1927" s="66">
        <v>4950</v>
      </c>
      <c r="G1927" s="66"/>
      <c r="H1927" s="62">
        <f>IF(F1927="","",IF(AND(G1927="Руб.",$J$10=1),F1927/#REF!,IF(G1927="Руб.",F1927,F1927*$J$12)))</f>
        <v>4950</v>
      </c>
      <c r="I1927" s="54" t="s">
        <v>1361</v>
      </c>
      <c r="L1927" s="6"/>
      <c r="M1927" s="152"/>
      <c r="N1927" s="151"/>
      <c r="O1927" s="150"/>
      <c r="P1927" s="6"/>
      <c r="Q1927" s="152"/>
      <c r="R1927" s="6"/>
      <c r="S1927" s="150"/>
      <c r="T1927" s="6"/>
    </row>
    <row r="1928" spans="1:20" ht="11.25" customHeight="1" outlineLevel="2">
      <c r="A1928" s="63">
        <f t="shared" si="33"/>
        <v>0</v>
      </c>
      <c r="B1928" s="67" t="s">
        <v>1395</v>
      </c>
      <c r="C1928" s="29" t="s">
        <v>406</v>
      </c>
      <c r="D1928" s="65" t="s">
        <v>2288</v>
      </c>
      <c r="E1928" s="53"/>
      <c r="F1928" s="66">
        <v>3450</v>
      </c>
      <c r="G1928" s="66"/>
      <c r="H1928" s="62">
        <f>IF(F1928="","",IF(AND(G1928="Руб.",$J$10=1),F1928/#REF!,IF(G1928="Руб.",F1928,F1928*$J$12)))</f>
        <v>3450</v>
      </c>
      <c r="I1928" s="54" t="s">
        <v>1361</v>
      </c>
      <c r="L1928" s="6"/>
      <c r="M1928" s="152"/>
      <c r="N1928" s="151"/>
      <c r="O1928" s="150"/>
      <c r="P1928" s="6"/>
      <c r="Q1928" s="152"/>
      <c r="R1928" s="6"/>
      <c r="S1928" s="150"/>
      <c r="T1928" s="6"/>
    </row>
    <row r="1929" spans="1:20" ht="11.25" customHeight="1" outlineLevel="2">
      <c r="A1929" s="63">
        <f t="shared" si="33"/>
        <v>0</v>
      </c>
      <c r="B1929" s="67" t="s">
        <v>1396</v>
      </c>
      <c r="C1929" s="29" t="s">
        <v>407</v>
      </c>
      <c r="D1929" s="65" t="s">
        <v>2288</v>
      </c>
      <c r="E1929" s="53"/>
      <c r="F1929" s="66">
        <v>3450</v>
      </c>
      <c r="G1929" s="66"/>
      <c r="H1929" s="62">
        <f>IF(F1929="","",IF(AND(G1929="Руб.",$J$10=1),F1929/#REF!,IF(G1929="Руб.",F1929,F1929*$J$12)))</f>
        <v>3450</v>
      </c>
      <c r="I1929" s="54" t="s">
        <v>1361</v>
      </c>
      <c r="L1929" s="6"/>
      <c r="M1929" s="152"/>
      <c r="N1929" s="151"/>
      <c r="O1929" s="150"/>
      <c r="P1929" s="6"/>
      <c r="Q1929" s="152"/>
      <c r="R1929" s="6"/>
      <c r="S1929" s="150"/>
      <c r="T1929" s="6"/>
    </row>
    <row r="1930" spans="1:20" ht="11.25" customHeight="1" outlineLevel="2">
      <c r="A1930" s="63">
        <f t="shared" si="33"/>
        <v>0</v>
      </c>
      <c r="B1930" s="67" t="s">
        <v>1397</v>
      </c>
      <c r="C1930" s="29" t="s">
        <v>408</v>
      </c>
      <c r="D1930" s="65" t="s">
        <v>2288</v>
      </c>
      <c r="E1930" s="53"/>
      <c r="F1930" s="66">
        <v>3810</v>
      </c>
      <c r="G1930" s="66"/>
      <c r="H1930" s="62">
        <f>IF(F1930="","",IF(AND(G1930="Руб.",$J$10=1),F1930/#REF!,IF(G1930="Руб.",F1930,F1930*$J$12)))</f>
        <v>3810</v>
      </c>
      <c r="I1930" s="54" t="s">
        <v>1361</v>
      </c>
      <c r="L1930" s="6"/>
      <c r="M1930" s="152"/>
      <c r="N1930" s="151"/>
      <c r="O1930" s="150"/>
      <c r="P1930" s="6"/>
      <c r="Q1930" s="152"/>
      <c r="R1930" s="6"/>
      <c r="S1930" s="150"/>
      <c r="T1930" s="6"/>
    </row>
    <row r="1931" spans="1:20" ht="11.25" customHeight="1" outlineLevel="2">
      <c r="A1931" s="63">
        <f t="shared" si="33"/>
        <v>0</v>
      </c>
      <c r="B1931" s="67" t="s">
        <v>1394</v>
      </c>
      <c r="C1931" s="29" t="s">
        <v>409</v>
      </c>
      <c r="D1931" s="65" t="s">
        <v>2288</v>
      </c>
      <c r="E1931" s="53"/>
      <c r="F1931" s="66">
        <v>3810</v>
      </c>
      <c r="G1931" s="66"/>
      <c r="H1931" s="62">
        <f>IF(F1931="","",IF(AND(G1931="Руб.",$J$10=1),F1931/#REF!,IF(G1931="Руб.",F1931,F1931*$J$12)))</f>
        <v>3810</v>
      </c>
      <c r="I1931" s="54" t="s">
        <v>1361</v>
      </c>
      <c r="L1931" s="6"/>
      <c r="M1931" s="152"/>
      <c r="N1931" s="151"/>
      <c r="O1931" s="150"/>
      <c r="P1931" s="6"/>
      <c r="Q1931" s="152"/>
      <c r="R1931" s="6"/>
      <c r="S1931" s="150"/>
      <c r="T1931" s="6"/>
    </row>
    <row r="1932" spans="1:20" ht="11.25" customHeight="1" outlineLevel="1">
      <c r="A1932" s="63">
        <f t="shared" si="33"/>
        <v>0</v>
      </c>
      <c r="B1932" s="37"/>
      <c r="C1932" s="30" t="s">
        <v>4147</v>
      </c>
      <c r="D1932" s="65"/>
      <c r="E1932" s="22" t="str">
        <f>IF(SUM(E1933:E1936)=0,"",1)</f>
        <v/>
      </c>
      <c r="F1932" s="66" t="s">
        <v>2274</v>
      </c>
      <c r="G1932" s="66"/>
      <c r="H1932" s="62" t="str">
        <f>IF(F1932="","",IF(AND(G1932="Руб.",$J$10=1),F1932/#REF!,IF(G1932="Руб.",F1932,F1932*$J$12)))</f>
        <v/>
      </c>
      <c r="I1932" s="54"/>
      <c r="L1932" s="6"/>
      <c r="M1932" s="152"/>
      <c r="N1932" s="151"/>
      <c r="O1932" s="150"/>
      <c r="P1932" s="6"/>
      <c r="Q1932" s="152"/>
      <c r="R1932" s="6"/>
      <c r="S1932" s="150"/>
      <c r="T1932" s="6"/>
    </row>
    <row r="1933" spans="1:20" ht="22.5" customHeight="1" outlineLevel="2">
      <c r="A1933" s="63">
        <f t="shared" si="33"/>
        <v>0</v>
      </c>
      <c r="B1933" s="34" t="s">
        <v>4148</v>
      </c>
      <c r="C1933" s="61" t="s">
        <v>4149</v>
      </c>
      <c r="D1933" s="65" t="s">
        <v>2288</v>
      </c>
      <c r="E1933" s="53"/>
      <c r="F1933" s="66">
        <v>2850</v>
      </c>
      <c r="G1933" s="66"/>
      <c r="H1933" s="62">
        <f>IF(F1933="","",IF(AND(G1933="Руб.",$J$10=1),F1933/#REF!,IF(G1933="Руб.",F1933,F1933*$J$12)))</f>
        <v>2850</v>
      </c>
      <c r="I1933" s="54" t="s">
        <v>1361</v>
      </c>
      <c r="L1933" s="6"/>
      <c r="M1933" s="152"/>
      <c r="N1933" s="151"/>
      <c r="O1933" s="150"/>
      <c r="P1933" s="6"/>
      <c r="Q1933" s="152"/>
      <c r="R1933" s="6"/>
      <c r="S1933" s="150"/>
      <c r="T1933" s="6"/>
    </row>
    <row r="1934" spans="1:20" ht="11.25" customHeight="1" outlineLevel="2">
      <c r="A1934" s="63">
        <f t="shared" si="33"/>
        <v>0</v>
      </c>
      <c r="B1934" s="34" t="s">
        <v>4150</v>
      </c>
      <c r="C1934" s="61" t="s">
        <v>4151</v>
      </c>
      <c r="D1934" s="65" t="s">
        <v>2288</v>
      </c>
      <c r="E1934" s="53"/>
      <c r="F1934" s="66">
        <v>2850</v>
      </c>
      <c r="G1934" s="66"/>
      <c r="H1934" s="62">
        <f>IF(F1934="","",IF(AND(G1934="Руб.",$J$10=1),F1934/#REF!,IF(G1934="Руб.",F1934,F1934*$J$12)))</f>
        <v>2850</v>
      </c>
      <c r="I1934" s="54" t="s">
        <v>1361</v>
      </c>
      <c r="L1934" s="6"/>
      <c r="M1934" s="152"/>
      <c r="N1934" s="151"/>
      <c r="O1934" s="150"/>
      <c r="P1934" s="6"/>
      <c r="Q1934" s="152"/>
      <c r="R1934" s="6"/>
      <c r="S1934" s="150"/>
      <c r="T1934" s="6"/>
    </row>
    <row r="1935" spans="1:20" ht="11.25" customHeight="1" outlineLevel="2">
      <c r="A1935" s="63">
        <f t="shared" si="33"/>
        <v>0</v>
      </c>
      <c r="B1935" s="34" t="s">
        <v>4152</v>
      </c>
      <c r="C1935" s="61" t="s">
        <v>4153</v>
      </c>
      <c r="D1935" s="65" t="s">
        <v>2288</v>
      </c>
      <c r="E1935" s="53"/>
      <c r="F1935" s="66">
        <v>580</v>
      </c>
      <c r="G1935" s="66"/>
      <c r="H1935" s="62">
        <f>IF(F1935="","",IF(AND(G1935="Руб.",$J$10=1),F1935/#REF!,IF(G1935="Руб.",F1935,F1935*$J$12)))</f>
        <v>580</v>
      </c>
      <c r="I1935" s="54" t="s">
        <v>1361</v>
      </c>
      <c r="L1935" s="6"/>
      <c r="M1935" s="152"/>
      <c r="N1935" s="151"/>
      <c r="O1935" s="150"/>
      <c r="P1935" s="6"/>
      <c r="Q1935" s="152"/>
      <c r="R1935" s="6"/>
      <c r="S1935" s="150"/>
      <c r="T1935" s="6"/>
    </row>
    <row r="1936" spans="1:20" ht="11.25" customHeight="1" outlineLevel="2">
      <c r="A1936" s="63">
        <f t="shared" si="33"/>
        <v>0</v>
      </c>
      <c r="B1936" s="67" t="s">
        <v>1394</v>
      </c>
      <c r="C1936" s="29" t="s">
        <v>409</v>
      </c>
      <c r="D1936" s="65" t="s">
        <v>2288</v>
      </c>
      <c r="E1936" s="53"/>
      <c r="F1936" s="66">
        <v>3810</v>
      </c>
      <c r="G1936" s="66"/>
      <c r="H1936" s="62">
        <f>IF(F1936="","",IF(AND(G1936="Руб.",$J$10=1),F1936/#REF!,IF(G1936="Руб.",F1936,F1936*$J$12)))</f>
        <v>3810</v>
      </c>
      <c r="I1936" s="54" t="s">
        <v>1361</v>
      </c>
      <c r="L1936" s="6"/>
      <c r="M1936" s="152"/>
      <c r="N1936" s="151"/>
      <c r="O1936" s="150"/>
      <c r="P1936" s="6"/>
      <c r="Q1936" s="152"/>
      <c r="R1936" s="6"/>
      <c r="S1936" s="150"/>
      <c r="T1936" s="6"/>
    </row>
    <row r="1937" spans="1:20" ht="11.25" customHeight="1" outlineLevel="1">
      <c r="A1937" s="63">
        <f t="shared" si="33"/>
        <v>0</v>
      </c>
      <c r="B1937" s="37"/>
      <c r="C1937" s="30" t="s">
        <v>2680</v>
      </c>
      <c r="D1937" s="65"/>
      <c r="E1937" s="22" t="str">
        <f>IF(SUM(E1940:E1954)=0,"",0)</f>
        <v/>
      </c>
      <c r="F1937" s="66" t="s">
        <v>2274</v>
      </c>
      <c r="G1937" s="66"/>
      <c r="H1937" s="62" t="str">
        <f>IF(F1937="","",IF(AND(G1937="Руб.",$J$10=1),F1937/#REF!,IF(G1937="Руб.",F1937,F1937*$J$12)))</f>
        <v/>
      </c>
      <c r="I1937" s="54"/>
      <c r="L1937" s="6"/>
      <c r="M1937" s="152"/>
      <c r="N1937" s="151"/>
      <c r="O1937" s="150"/>
      <c r="P1937" s="6"/>
      <c r="Q1937" s="152"/>
      <c r="R1937" s="6"/>
      <c r="S1937" s="150"/>
      <c r="T1937" s="6"/>
    </row>
    <row r="1938" spans="1:20" ht="11.25" customHeight="1" outlineLevel="2">
      <c r="A1938" s="63">
        <f t="shared" si="33"/>
        <v>0</v>
      </c>
      <c r="B1938" s="67" t="s">
        <v>338</v>
      </c>
      <c r="C1938" s="61" t="s">
        <v>3224</v>
      </c>
      <c r="D1938" s="65" t="s">
        <v>2288</v>
      </c>
      <c r="E1938" s="53"/>
      <c r="F1938" s="66">
        <v>77</v>
      </c>
      <c r="G1938" s="66"/>
      <c r="H1938" s="62">
        <f>IF(F1938="","",IF(AND(G1938="Руб.",$J$10=1),F1938/#REF!,IF(G1938="Руб.",F1938,F1938*$J$12)))</f>
        <v>77</v>
      </c>
      <c r="I1938" s="54" t="s">
        <v>1361</v>
      </c>
      <c r="L1938" s="6"/>
      <c r="M1938" s="152"/>
      <c r="N1938" s="151"/>
      <c r="O1938" s="150"/>
      <c r="P1938" s="6"/>
      <c r="Q1938" s="152"/>
      <c r="R1938" s="6"/>
      <c r="S1938" s="150"/>
      <c r="T1938" s="6"/>
    </row>
    <row r="1939" spans="1:20" ht="11.25" customHeight="1" outlineLevel="2">
      <c r="A1939" s="63">
        <f t="shared" si="33"/>
        <v>0</v>
      </c>
      <c r="B1939" s="67"/>
      <c r="C1939" s="61" t="s">
        <v>3226</v>
      </c>
      <c r="D1939" s="65" t="s">
        <v>2288</v>
      </c>
      <c r="E1939" s="53"/>
      <c r="F1939" s="66">
        <v>70</v>
      </c>
      <c r="G1939" s="66"/>
      <c r="H1939" s="62">
        <f>IF(F1939="","",IF(AND(G1939="Руб.",$J$10=1),F1939/#REF!,IF(G1939="Руб.",F1939,F1939*$J$12)))</f>
        <v>70</v>
      </c>
      <c r="I1939" s="54" t="s">
        <v>1361</v>
      </c>
      <c r="L1939" s="6"/>
      <c r="M1939" s="152"/>
      <c r="N1939" s="151"/>
      <c r="O1939" s="150"/>
      <c r="P1939" s="6"/>
      <c r="Q1939" s="152"/>
      <c r="R1939" s="6"/>
      <c r="S1939" s="150"/>
      <c r="T1939" s="6"/>
    </row>
    <row r="1940" spans="1:20" ht="11.25" customHeight="1" outlineLevel="2">
      <c r="A1940" s="63">
        <f t="shared" si="33"/>
        <v>0</v>
      </c>
      <c r="B1940" s="67" t="s">
        <v>3230</v>
      </c>
      <c r="C1940" s="61" t="s">
        <v>3225</v>
      </c>
      <c r="D1940" s="65" t="s">
        <v>2288</v>
      </c>
      <c r="E1940" s="53"/>
      <c r="F1940" s="66">
        <v>20</v>
      </c>
      <c r="G1940" s="66"/>
      <c r="H1940" s="62">
        <f>IF(F1940="","",IF(AND(G1940="Руб.",$J$10=1),F1940/#REF!,IF(G1940="Руб.",F1940,F1940*$J$12)))</f>
        <v>20</v>
      </c>
      <c r="I1940" s="54" t="s">
        <v>1361</v>
      </c>
      <c r="L1940" s="6"/>
      <c r="M1940" s="152"/>
      <c r="N1940" s="151"/>
      <c r="O1940" s="150"/>
      <c r="P1940" s="6"/>
      <c r="Q1940" s="152"/>
      <c r="R1940" s="6"/>
      <c r="S1940" s="150"/>
      <c r="T1940" s="6"/>
    </row>
    <row r="1941" spans="1:20" ht="11.25" customHeight="1" outlineLevel="2">
      <c r="A1941" s="63">
        <f t="shared" si="33"/>
        <v>0</v>
      </c>
      <c r="B1941" s="67" t="s">
        <v>339</v>
      </c>
      <c r="C1941" s="61" t="s">
        <v>340</v>
      </c>
      <c r="D1941" s="65" t="s">
        <v>2288</v>
      </c>
      <c r="E1941" s="53"/>
      <c r="F1941" s="66">
        <v>105</v>
      </c>
      <c r="G1941" s="66"/>
      <c r="H1941" s="62">
        <f>IF(F1941="","",IF(AND(G1941="Руб.",$J$10=1),F1941/#REF!,IF(G1941="Руб.",F1941,F1941*$J$12)))</f>
        <v>105</v>
      </c>
      <c r="I1941" s="54" t="s">
        <v>1361</v>
      </c>
      <c r="L1941" s="6"/>
      <c r="M1941" s="152"/>
      <c r="N1941" s="151"/>
      <c r="O1941" s="150"/>
      <c r="P1941" s="6"/>
      <c r="Q1941" s="152"/>
      <c r="R1941" s="6"/>
      <c r="S1941" s="150"/>
      <c r="T1941" s="6"/>
    </row>
    <row r="1942" spans="1:20" ht="11.25" customHeight="1" outlineLevel="2">
      <c r="A1942" s="63">
        <f t="shared" si="33"/>
        <v>0</v>
      </c>
      <c r="B1942" s="67" t="s">
        <v>341</v>
      </c>
      <c r="C1942" s="61" t="s">
        <v>340</v>
      </c>
      <c r="D1942" s="65" t="s">
        <v>2288</v>
      </c>
      <c r="E1942" s="53"/>
      <c r="F1942" s="66">
        <v>57</v>
      </c>
      <c r="G1942" s="66"/>
      <c r="H1942" s="62">
        <f>IF(F1942="","",IF(AND(G1942="Руб.",$J$10=1),F1942/#REF!,IF(G1942="Руб.",F1942,F1942*$J$12)))</f>
        <v>57</v>
      </c>
      <c r="I1942" s="54" t="s">
        <v>1361</v>
      </c>
      <c r="L1942" s="6"/>
      <c r="M1942" s="152"/>
      <c r="N1942" s="151"/>
      <c r="O1942" s="150"/>
      <c r="P1942" s="6"/>
      <c r="Q1942" s="152"/>
      <c r="R1942" s="6"/>
      <c r="S1942" s="150"/>
      <c r="T1942" s="6"/>
    </row>
    <row r="1943" spans="1:20" ht="11.25" customHeight="1" outlineLevel="2">
      <c r="A1943" s="63">
        <f t="shared" ref="A1943:A1949" si="34">IF(E1943="",A1942,A1942+1)</f>
        <v>0</v>
      </c>
      <c r="B1943" s="67" t="s">
        <v>342</v>
      </c>
      <c r="C1943" s="61" t="s">
        <v>340</v>
      </c>
      <c r="D1943" s="65" t="s">
        <v>2288</v>
      </c>
      <c r="E1943" s="53"/>
      <c r="F1943" s="66">
        <v>110</v>
      </c>
      <c r="G1943" s="66"/>
      <c r="H1943" s="62">
        <f>IF(F1943="","",IF(AND(G1943="Руб.",$J$10=1),F1943/#REF!,IF(G1943="Руб.",F1943,F1943*$J$12)))</f>
        <v>110</v>
      </c>
      <c r="I1943" s="54" t="s">
        <v>1361</v>
      </c>
      <c r="L1943" s="6"/>
      <c r="M1943" s="152"/>
      <c r="N1943" s="151"/>
      <c r="O1943" s="150"/>
      <c r="P1943" s="6"/>
      <c r="Q1943" s="152"/>
      <c r="R1943" s="6"/>
      <c r="S1943" s="150"/>
      <c r="T1943" s="6"/>
    </row>
    <row r="1944" spans="1:20" ht="11.25" customHeight="1" outlineLevel="2">
      <c r="A1944" s="63">
        <f t="shared" si="34"/>
        <v>0</v>
      </c>
      <c r="B1944" s="67" t="s">
        <v>343</v>
      </c>
      <c r="C1944" s="61" t="s">
        <v>3227</v>
      </c>
      <c r="D1944" s="65" t="s">
        <v>2288</v>
      </c>
      <c r="E1944" s="53"/>
      <c r="F1944" s="66">
        <v>95</v>
      </c>
      <c r="G1944" s="66"/>
      <c r="H1944" s="62">
        <f>IF(F1944="","",IF(AND(G1944="Руб.",$J$10=1),F1944/#REF!,IF(G1944="Руб.",F1944,F1944*$J$12)))</f>
        <v>95</v>
      </c>
      <c r="I1944" s="54" t="s">
        <v>1361</v>
      </c>
      <c r="L1944" s="6"/>
      <c r="M1944" s="152"/>
      <c r="N1944" s="151"/>
      <c r="O1944" s="150"/>
      <c r="P1944" s="6"/>
      <c r="Q1944" s="152"/>
      <c r="R1944" s="6"/>
      <c r="S1944" s="150"/>
      <c r="T1944" s="6"/>
    </row>
    <row r="1945" spans="1:20" ht="11.25" customHeight="1" outlineLevel="2">
      <c r="A1945" s="63">
        <f t="shared" si="34"/>
        <v>0</v>
      </c>
      <c r="B1945" s="67"/>
      <c r="C1945" s="61" t="s">
        <v>3228</v>
      </c>
      <c r="D1945" s="65" t="s">
        <v>2288</v>
      </c>
      <c r="E1945" s="53"/>
      <c r="F1945" s="66">
        <v>70</v>
      </c>
      <c r="G1945" s="66"/>
      <c r="H1945" s="62">
        <f>IF(F1945="","",IF(AND(G1945="Руб.",$J$10=1),F1945/#REF!,IF(G1945="Руб.",F1945,F1945*$J$12)))</f>
        <v>70</v>
      </c>
      <c r="I1945" s="54" t="s">
        <v>1361</v>
      </c>
      <c r="L1945" s="6"/>
      <c r="M1945" s="152"/>
      <c r="N1945" s="151"/>
      <c r="O1945" s="150"/>
      <c r="P1945" s="6"/>
      <c r="Q1945" s="152"/>
      <c r="R1945" s="6"/>
      <c r="S1945" s="150"/>
      <c r="T1945" s="6"/>
    </row>
    <row r="1946" spans="1:20" ht="11.25" customHeight="1" outlineLevel="2">
      <c r="A1946" s="63">
        <f t="shared" si="34"/>
        <v>0</v>
      </c>
      <c r="B1946" s="67" t="s">
        <v>3231</v>
      </c>
      <c r="C1946" s="61" t="s">
        <v>3229</v>
      </c>
      <c r="D1946" s="65" t="s">
        <v>2288</v>
      </c>
      <c r="E1946" s="53"/>
      <c r="F1946" s="66">
        <v>20</v>
      </c>
      <c r="G1946" s="66"/>
      <c r="H1946" s="62">
        <f>IF(F1946="","",IF(AND(G1946="Руб.",$J$10=1),F1946/#REF!,IF(G1946="Руб.",F1946,F1946*$J$12)))</f>
        <v>20</v>
      </c>
      <c r="I1946" s="54" t="s">
        <v>1361</v>
      </c>
      <c r="L1946" s="6"/>
      <c r="M1946" s="152"/>
      <c r="N1946" s="151"/>
      <c r="O1946" s="150"/>
      <c r="P1946" s="6"/>
      <c r="Q1946" s="152"/>
      <c r="R1946" s="6"/>
      <c r="S1946" s="150"/>
      <c r="T1946" s="6"/>
    </row>
    <row r="1947" spans="1:20" ht="11.25" customHeight="1" outlineLevel="2">
      <c r="A1947" s="63">
        <f t="shared" si="34"/>
        <v>0</v>
      </c>
      <c r="B1947" s="67" t="s">
        <v>344</v>
      </c>
      <c r="C1947" s="61" t="s">
        <v>345</v>
      </c>
      <c r="D1947" s="65" t="s">
        <v>2288</v>
      </c>
      <c r="E1947" s="53"/>
      <c r="F1947" s="66">
        <v>1.6</v>
      </c>
      <c r="G1947" s="66"/>
      <c r="H1947" s="62">
        <f>IF(F1947="","",IF(AND(G1947="Руб.",$J$10=1),F1947/#REF!,IF(G1947="Руб.",F1947,F1947*$J$12)))</f>
        <v>1.6</v>
      </c>
      <c r="I1947" s="54" t="s">
        <v>1361</v>
      </c>
      <c r="L1947" s="6"/>
      <c r="M1947" s="152"/>
      <c r="N1947" s="151"/>
      <c r="O1947" s="150"/>
      <c r="P1947" s="6"/>
      <c r="Q1947" s="152"/>
      <c r="R1947" s="6"/>
      <c r="S1947" s="150"/>
      <c r="T1947" s="6"/>
    </row>
    <row r="1948" spans="1:20" ht="22.5" customHeight="1" outlineLevel="2">
      <c r="A1948" s="63">
        <f t="shared" si="34"/>
        <v>0</v>
      </c>
      <c r="B1948" s="67" t="s">
        <v>3177</v>
      </c>
      <c r="C1948" s="61" t="s">
        <v>2341</v>
      </c>
      <c r="D1948" s="65" t="s">
        <v>2288</v>
      </c>
      <c r="E1948" s="53"/>
      <c r="F1948" s="66">
        <v>282</v>
      </c>
      <c r="G1948" s="66"/>
      <c r="H1948" s="62">
        <f>IF(F1948="","",IF(AND(G1948="Руб.",$J$10=1),F1948/#REF!,IF(G1948="Руб.",F1948,F1948*$J$12)))</f>
        <v>282</v>
      </c>
      <c r="I1948" s="54" t="s">
        <v>1361</v>
      </c>
      <c r="L1948" s="6"/>
      <c r="M1948" s="152"/>
      <c r="N1948" s="151"/>
      <c r="O1948" s="150"/>
      <c r="P1948" s="6"/>
      <c r="Q1948" s="152"/>
      <c r="R1948" s="6"/>
      <c r="S1948" s="150"/>
      <c r="T1948" s="6"/>
    </row>
    <row r="1949" spans="1:20" ht="22.5" customHeight="1" outlineLevel="2">
      <c r="A1949" s="63">
        <f t="shared" si="34"/>
        <v>0</v>
      </c>
      <c r="B1949" s="67" t="s">
        <v>2342</v>
      </c>
      <c r="C1949" s="77" t="s">
        <v>2343</v>
      </c>
      <c r="D1949" s="65" t="s">
        <v>2288</v>
      </c>
      <c r="E1949" s="53"/>
      <c r="F1949" s="66">
        <v>313</v>
      </c>
      <c r="G1949" s="66"/>
      <c r="H1949" s="62">
        <f>IF(F1949="","",IF(AND(G1949="Руб.",$J$10=1),F1949/#REF!,IF(G1949="Руб.",F1949,F1949*$J$12)))</f>
        <v>313</v>
      </c>
      <c r="I1949" s="54" t="s">
        <v>1361</v>
      </c>
      <c r="L1949" s="6"/>
      <c r="M1949" s="152"/>
      <c r="N1949" s="151"/>
      <c r="O1949" s="150"/>
      <c r="P1949" s="6"/>
      <c r="Q1949" s="152"/>
      <c r="R1949" s="6"/>
      <c r="S1949" s="150"/>
      <c r="T1949" s="6"/>
    </row>
    <row r="1950" spans="1:20" ht="22.5" customHeight="1" outlineLevel="2">
      <c r="A1950" s="63"/>
      <c r="B1950" s="142" t="s">
        <v>444</v>
      </c>
      <c r="C1950" s="143" t="s">
        <v>445</v>
      </c>
      <c r="D1950" s="65" t="s">
        <v>2288</v>
      </c>
      <c r="E1950" s="53"/>
      <c r="F1950" s="66">
        <v>144</v>
      </c>
      <c r="G1950" s="66"/>
      <c r="H1950" s="62">
        <f>IF(F1950="","",IF(AND(G1950="Руб.",$J$10=1),F1950/#REF!,IF(G1950="Руб.",F1950,F1950*$J$12)))</f>
        <v>144</v>
      </c>
      <c r="I1950" s="54" t="s">
        <v>1361</v>
      </c>
      <c r="L1950" s="6"/>
      <c r="M1950" s="152"/>
      <c r="N1950" s="151"/>
      <c r="O1950" s="150"/>
      <c r="P1950" s="6"/>
      <c r="Q1950" s="152"/>
      <c r="R1950" s="6"/>
      <c r="S1950" s="150"/>
      <c r="T1950" s="6"/>
    </row>
    <row r="1951" spans="1:20" ht="22.5" customHeight="1" outlineLevel="2">
      <c r="A1951" s="63"/>
      <c r="B1951" s="142" t="s">
        <v>447</v>
      </c>
      <c r="C1951" s="143" t="s">
        <v>446</v>
      </c>
      <c r="D1951" s="65" t="s">
        <v>2288</v>
      </c>
      <c r="E1951" s="53"/>
      <c r="F1951" s="66">
        <v>144</v>
      </c>
      <c r="G1951" s="66"/>
      <c r="H1951" s="62">
        <f>IF(F1951="","",IF(AND(G1951="Руб.",$J$10=1),F1951/#REF!,IF(G1951="Руб.",F1951,F1951*$J$12)))</f>
        <v>144</v>
      </c>
      <c r="I1951" s="54" t="s">
        <v>1361</v>
      </c>
      <c r="L1951" s="6"/>
      <c r="M1951" s="152"/>
      <c r="N1951" s="151"/>
      <c r="O1951" s="150"/>
      <c r="P1951" s="6"/>
      <c r="Q1951" s="152"/>
      <c r="R1951" s="6"/>
      <c r="S1951" s="150"/>
      <c r="T1951" s="6"/>
    </row>
    <row r="1952" spans="1:20" ht="11.25" customHeight="1" outlineLevel="2">
      <c r="A1952" s="63">
        <f>IF(E1952="",A1949,A1949+1)</f>
        <v>0</v>
      </c>
      <c r="B1952" s="67" t="s">
        <v>1794</v>
      </c>
      <c r="C1952" s="61" t="s">
        <v>3581</v>
      </c>
      <c r="D1952" s="65" t="s">
        <v>2288</v>
      </c>
      <c r="E1952" s="53"/>
      <c r="F1952" s="66">
        <v>55.74</v>
      </c>
      <c r="G1952" s="66"/>
      <c r="H1952" s="62">
        <f>IF(F1952="","",IF(AND(G1952="Руб.",$J$10=1),F1952/#REF!,IF(G1952="Руб.",F1952,F1952*$J$12)))</f>
        <v>55.74</v>
      </c>
      <c r="I1952" s="54" t="s">
        <v>1361</v>
      </c>
      <c r="L1952" s="6"/>
      <c r="M1952" s="152"/>
      <c r="N1952" s="151"/>
      <c r="O1952" s="150"/>
      <c r="P1952" s="6"/>
      <c r="Q1952" s="152"/>
      <c r="R1952" s="6"/>
      <c r="S1952" s="150"/>
      <c r="T1952" s="6"/>
    </row>
    <row r="1953" spans="1:20" ht="11.25" customHeight="1" outlineLevel="2">
      <c r="A1953" s="63">
        <f t="shared" ref="A1953:A1984" si="35">IF(E1953="",A1952,A1952+1)</f>
        <v>0</v>
      </c>
      <c r="B1953" s="67" t="s">
        <v>1795</v>
      </c>
      <c r="C1953" s="61" t="s">
        <v>4001</v>
      </c>
      <c r="D1953" s="65" t="s">
        <v>2288</v>
      </c>
      <c r="E1953" s="53"/>
      <c r="F1953" s="66">
        <v>56.26</v>
      </c>
      <c r="G1953" s="66"/>
      <c r="H1953" s="62">
        <f>IF(F1953="","",IF(AND(G1953="Руб.",$J$10=1),F1953/#REF!,IF(G1953="Руб.",F1953,F1953*$J$12)))</f>
        <v>56.26</v>
      </c>
      <c r="I1953" s="54" t="s">
        <v>1361</v>
      </c>
      <c r="L1953" s="6"/>
      <c r="M1953" s="152"/>
      <c r="N1953" s="151"/>
      <c r="O1953" s="150"/>
      <c r="P1953" s="6"/>
      <c r="Q1953" s="152"/>
      <c r="R1953" s="6"/>
      <c r="S1953" s="150"/>
      <c r="T1953" s="6"/>
    </row>
    <row r="1954" spans="1:20" ht="11.25" customHeight="1" outlineLevel="2">
      <c r="A1954" s="63">
        <f t="shared" si="35"/>
        <v>0</v>
      </c>
      <c r="B1954" s="67" t="s">
        <v>1798</v>
      </c>
      <c r="C1954" s="61" t="s">
        <v>4002</v>
      </c>
      <c r="D1954" s="65" t="s">
        <v>2288</v>
      </c>
      <c r="E1954" s="53"/>
      <c r="F1954" s="66">
        <v>45.42</v>
      </c>
      <c r="G1954" s="66"/>
      <c r="H1954" s="62">
        <f>IF(F1954="","",IF(AND(G1954="Руб.",$J$10=1),F1954/#REF!,IF(G1954="Руб.",F1954,F1954*$J$12)))</f>
        <v>45.42</v>
      </c>
      <c r="I1954" s="54" t="s">
        <v>1361</v>
      </c>
      <c r="L1954" s="6"/>
      <c r="M1954" s="152"/>
      <c r="N1954" s="151"/>
      <c r="O1954" s="150"/>
      <c r="P1954" s="6"/>
      <c r="Q1954" s="152"/>
      <c r="R1954" s="6"/>
      <c r="S1954" s="150"/>
      <c r="T1954" s="6"/>
    </row>
    <row r="1955" spans="1:20" ht="12.75">
      <c r="A1955" s="63">
        <f t="shared" si="35"/>
        <v>0</v>
      </c>
      <c r="B1955" s="67"/>
      <c r="C1955" s="18" t="s">
        <v>393</v>
      </c>
      <c r="D1955" s="65"/>
      <c r="E1955" s="53"/>
      <c r="F1955" s="66" t="s">
        <v>2274</v>
      </c>
      <c r="G1955" s="66"/>
      <c r="H1955" s="62" t="str">
        <f>IF(F1955="","",IF(AND(G1955="Руб.",$J$10=1),F1955/#REF!,IF(G1955="Руб.",F1955,F1955*$J$12)))</f>
        <v/>
      </c>
      <c r="I1955" s="54"/>
      <c r="L1955" s="6"/>
      <c r="M1955" s="152"/>
      <c r="N1955" s="151"/>
      <c r="O1955" s="150"/>
      <c r="P1955" s="6"/>
      <c r="Q1955" s="152"/>
      <c r="R1955" s="6"/>
      <c r="S1955" s="150"/>
      <c r="T1955" s="6"/>
    </row>
    <row r="1956" spans="1:20" s="41" customFormat="1" ht="12.75" outlineLevel="1">
      <c r="A1956" s="63">
        <f t="shared" si="35"/>
        <v>0</v>
      </c>
      <c r="B1956" s="70"/>
      <c r="C1956" s="42" t="s">
        <v>583</v>
      </c>
      <c r="D1956" s="70"/>
      <c r="E1956" s="22" t="str">
        <f>IF(SUM(E1957:E1959)=0,"",0)</f>
        <v/>
      </c>
      <c r="F1956" s="70" t="s">
        <v>2274</v>
      </c>
      <c r="G1956" s="70"/>
      <c r="H1956" s="62" t="str">
        <f>IF(F1956="","",IF(AND(G1956="Руб.",$J$10=1),F1956/#REF!,IF(G1956="Руб.",F1956,F1956*$J$12)))</f>
        <v/>
      </c>
      <c r="I1956" s="71"/>
      <c r="L1956" s="6"/>
      <c r="M1956" s="152"/>
      <c r="N1956" s="151"/>
      <c r="O1956" s="150"/>
      <c r="P1956" s="6"/>
      <c r="Q1956" s="152"/>
      <c r="R1956" s="6"/>
      <c r="S1956" s="150"/>
      <c r="T1956" s="6"/>
    </row>
    <row r="1957" spans="1:20" s="41" customFormat="1" ht="12.75" outlineLevel="2">
      <c r="A1957" s="63">
        <f t="shared" si="35"/>
        <v>0</v>
      </c>
      <c r="B1957" s="69" t="s">
        <v>2887</v>
      </c>
      <c r="C1957" s="116" t="s">
        <v>2888</v>
      </c>
      <c r="D1957" s="69" t="s">
        <v>2273</v>
      </c>
      <c r="E1957" s="69"/>
      <c r="F1957" s="69">
        <v>360</v>
      </c>
      <c r="G1957" s="69"/>
      <c r="H1957" s="62">
        <f>IF(F1957="","",IF(AND(G1957="Руб.",$J$10=1),F1957/#REF!,IF(G1957="Руб.",F1957,F1957*$J$12)))</f>
        <v>360</v>
      </c>
      <c r="I1957" s="71" t="s">
        <v>1362</v>
      </c>
      <c r="L1957" s="6"/>
      <c r="M1957" s="152"/>
      <c r="N1957" s="151"/>
      <c r="O1957" s="150"/>
      <c r="P1957" s="6"/>
      <c r="Q1957" s="152"/>
      <c r="R1957" s="6"/>
      <c r="S1957" s="150"/>
      <c r="T1957" s="6"/>
    </row>
    <row r="1958" spans="1:20" s="41" customFormat="1" ht="12.75" outlineLevel="2">
      <c r="A1958" s="63">
        <f t="shared" si="35"/>
        <v>0</v>
      </c>
      <c r="B1958" s="69" t="s">
        <v>2889</v>
      </c>
      <c r="C1958" s="116" t="s">
        <v>2890</v>
      </c>
      <c r="D1958" s="69" t="s">
        <v>2273</v>
      </c>
      <c r="E1958" s="69"/>
      <c r="F1958" s="69">
        <v>465</v>
      </c>
      <c r="G1958" s="69"/>
      <c r="H1958" s="62">
        <f>IF(F1958="","",IF(AND(G1958="Руб.",$J$10=1),F1958/#REF!,IF(G1958="Руб.",F1958,F1958*$J$12)))</f>
        <v>465</v>
      </c>
      <c r="I1958" s="71" t="s">
        <v>1362</v>
      </c>
      <c r="L1958" s="6"/>
      <c r="M1958" s="152"/>
      <c r="N1958" s="151"/>
      <c r="O1958" s="150"/>
      <c r="P1958" s="6"/>
      <c r="Q1958" s="152"/>
      <c r="R1958" s="6"/>
      <c r="S1958" s="150"/>
      <c r="T1958" s="6"/>
    </row>
    <row r="1959" spans="1:20" s="41" customFormat="1" ht="22.5" outlineLevel="2">
      <c r="A1959" s="63">
        <f t="shared" si="35"/>
        <v>0</v>
      </c>
      <c r="B1959" s="69" t="s">
        <v>1114</v>
      </c>
      <c r="C1959" s="116" t="s">
        <v>1115</v>
      </c>
      <c r="D1959" s="69" t="s">
        <v>2273</v>
      </c>
      <c r="E1959" s="69"/>
      <c r="F1959" s="69">
        <v>705.06</v>
      </c>
      <c r="G1959" s="69"/>
      <c r="H1959" s="62">
        <f>IF(F1959="","",IF(AND(G1959="Руб.",$J$10=1),F1959/#REF!,IF(G1959="Руб.",F1959,F1959*$J$12)))</f>
        <v>705.06</v>
      </c>
      <c r="I1959" s="71" t="s">
        <v>1362</v>
      </c>
      <c r="L1959" s="6"/>
      <c r="M1959" s="152"/>
      <c r="N1959" s="151"/>
      <c r="O1959" s="150"/>
      <c r="P1959" s="6"/>
      <c r="Q1959" s="152"/>
      <c r="R1959" s="6"/>
      <c r="S1959" s="150"/>
      <c r="T1959" s="6"/>
    </row>
    <row r="1960" spans="1:20" ht="11.25" customHeight="1" outlineLevel="1">
      <c r="A1960" s="63">
        <f t="shared" si="35"/>
        <v>0</v>
      </c>
      <c r="B1960" s="67"/>
      <c r="C1960" s="26" t="s">
        <v>4003</v>
      </c>
      <c r="D1960" s="65"/>
      <c r="E1960" s="22" t="str">
        <f>IF(SUM(E1961:E1996)=0,"",0)</f>
        <v/>
      </c>
      <c r="F1960" s="66" t="s">
        <v>2274</v>
      </c>
      <c r="G1960" s="66"/>
      <c r="H1960" s="62" t="str">
        <f>IF(F1960="","",IF(AND(G1960="Руб.",$J$10=1),F1960/#REF!,IF(G1960="Руб.",F1960,F1960*$J$12)))</f>
        <v/>
      </c>
      <c r="I1960" s="54"/>
      <c r="L1960" s="6"/>
      <c r="M1960" s="152"/>
      <c r="N1960" s="151"/>
      <c r="O1960" s="150"/>
      <c r="P1960" s="6"/>
      <c r="Q1960" s="152"/>
      <c r="R1960" s="6"/>
      <c r="S1960" s="150"/>
      <c r="T1960" s="6"/>
    </row>
    <row r="1961" spans="1:20" ht="11.25" customHeight="1" outlineLevel="2">
      <c r="A1961" s="63">
        <f t="shared" si="35"/>
        <v>0</v>
      </c>
      <c r="B1961" s="67" t="s">
        <v>3837</v>
      </c>
      <c r="C1961" s="61" t="s">
        <v>3421</v>
      </c>
      <c r="D1961" s="65" t="s">
        <v>2288</v>
      </c>
      <c r="E1961" s="53"/>
      <c r="F1961" s="66">
        <v>3700</v>
      </c>
      <c r="G1961" s="66"/>
      <c r="H1961" s="62">
        <f>IF(F1961="","",IF(AND(G1961="Руб.",$J$10=1),F1961/#REF!,IF(G1961="Руб.",F1961,F1961*$J$12)))</f>
        <v>3700</v>
      </c>
      <c r="I1961" s="54" t="s">
        <v>1361</v>
      </c>
      <c r="L1961" s="6"/>
      <c r="M1961" s="152"/>
      <c r="N1961" s="151"/>
      <c r="O1961" s="150"/>
      <c r="P1961" s="6"/>
      <c r="Q1961" s="152"/>
      <c r="R1961" s="6"/>
      <c r="S1961" s="150"/>
      <c r="T1961" s="6"/>
    </row>
    <row r="1962" spans="1:20" ht="11.25" customHeight="1" outlineLevel="2">
      <c r="A1962" s="63">
        <f t="shared" si="35"/>
        <v>0</v>
      </c>
      <c r="B1962" s="67" t="s">
        <v>3422</v>
      </c>
      <c r="C1962" s="61" t="s">
        <v>3423</v>
      </c>
      <c r="D1962" s="65" t="s">
        <v>2288</v>
      </c>
      <c r="E1962" s="53"/>
      <c r="F1962" s="66">
        <v>500</v>
      </c>
      <c r="G1962" s="66"/>
      <c r="H1962" s="62">
        <f>IF(F1962="","",IF(AND(G1962="Руб.",$J$10=1),F1962/#REF!,IF(G1962="Руб.",F1962,F1962*$J$12)))</f>
        <v>500</v>
      </c>
      <c r="I1962" s="54" t="s">
        <v>1361</v>
      </c>
      <c r="L1962" s="6"/>
      <c r="M1962" s="152"/>
      <c r="N1962" s="151"/>
      <c r="O1962" s="150"/>
      <c r="P1962" s="6"/>
      <c r="Q1962" s="152"/>
      <c r="R1962" s="6"/>
      <c r="S1962" s="150"/>
      <c r="T1962" s="6"/>
    </row>
    <row r="1963" spans="1:20" ht="11.25" customHeight="1" outlineLevel="2">
      <c r="A1963" s="63">
        <f t="shared" si="35"/>
        <v>0</v>
      </c>
      <c r="B1963" s="67" t="s">
        <v>3838</v>
      </c>
      <c r="C1963" s="61" t="s">
        <v>3424</v>
      </c>
      <c r="D1963" s="65" t="s">
        <v>2288</v>
      </c>
      <c r="E1963" s="53"/>
      <c r="F1963" s="66">
        <v>300</v>
      </c>
      <c r="G1963" s="66"/>
      <c r="H1963" s="62">
        <f>IF(F1963="","",IF(AND(G1963="Руб.",$J$10=1),F1963/#REF!,IF(G1963="Руб.",F1963,F1963*$J$12)))</f>
        <v>300</v>
      </c>
      <c r="I1963" s="54" t="s">
        <v>1361</v>
      </c>
      <c r="L1963" s="6"/>
      <c r="M1963" s="152"/>
      <c r="N1963" s="151"/>
      <c r="O1963" s="150"/>
      <c r="P1963" s="6"/>
      <c r="Q1963" s="152"/>
      <c r="R1963" s="6"/>
      <c r="S1963" s="150"/>
      <c r="T1963" s="6"/>
    </row>
    <row r="1964" spans="1:20" ht="11.25" customHeight="1" outlineLevel="2">
      <c r="A1964" s="63">
        <f t="shared" si="35"/>
        <v>0</v>
      </c>
      <c r="B1964" s="34">
        <v>13400</v>
      </c>
      <c r="C1964" s="61" t="s">
        <v>3425</v>
      </c>
      <c r="D1964" s="65" t="s">
        <v>2288</v>
      </c>
      <c r="E1964" s="53"/>
      <c r="F1964" s="66" t="s">
        <v>2274</v>
      </c>
      <c r="G1964" s="66"/>
      <c r="H1964" s="62" t="str">
        <f>IF(F1964="","",IF(AND(G1964="Руб.",$J$10=1),F1964/#REF!,IF(G1964="Руб.",F1964,F1964*$J$12)))</f>
        <v/>
      </c>
      <c r="I1964" s="54" t="s">
        <v>1361</v>
      </c>
      <c r="L1964" s="6"/>
      <c r="M1964" s="152"/>
      <c r="N1964" s="151"/>
      <c r="O1964" s="150"/>
      <c r="P1964" s="6"/>
      <c r="Q1964" s="152"/>
      <c r="R1964" s="6"/>
      <c r="S1964" s="150"/>
      <c r="T1964" s="6"/>
    </row>
    <row r="1965" spans="1:20" ht="11.25" customHeight="1" outlineLevel="2">
      <c r="A1965" s="63">
        <f t="shared" si="35"/>
        <v>0</v>
      </c>
      <c r="B1965" s="34">
        <v>13420</v>
      </c>
      <c r="C1965" s="61" t="s">
        <v>3426</v>
      </c>
      <c r="D1965" s="65" t="s">
        <v>2288</v>
      </c>
      <c r="E1965" s="53"/>
      <c r="F1965" s="66" t="s">
        <v>2274</v>
      </c>
      <c r="G1965" s="66"/>
      <c r="H1965" s="62" t="str">
        <f>IF(F1965="","",IF(AND(G1965="Руб.",$J$10=1),F1965/#REF!,IF(G1965="Руб.",F1965,F1965*$J$12)))</f>
        <v/>
      </c>
      <c r="I1965" s="54" t="s">
        <v>1361</v>
      </c>
      <c r="L1965" s="6"/>
      <c r="M1965" s="152"/>
      <c r="N1965" s="151"/>
      <c r="O1965" s="150"/>
      <c r="P1965" s="6"/>
      <c r="Q1965" s="152"/>
      <c r="R1965" s="6"/>
      <c r="S1965" s="150"/>
      <c r="T1965" s="6"/>
    </row>
    <row r="1966" spans="1:20" ht="11.25" customHeight="1" outlineLevel="2">
      <c r="A1966" s="63">
        <f t="shared" si="35"/>
        <v>0</v>
      </c>
      <c r="B1966" s="34">
        <v>14040</v>
      </c>
      <c r="C1966" s="61" t="s">
        <v>3427</v>
      </c>
      <c r="D1966" s="65" t="s">
        <v>2288</v>
      </c>
      <c r="E1966" s="53"/>
      <c r="F1966" s="66" t="s">
        <v>2274</v>
      </c>
      <c r="G1966" s="66"/>
      <c r="H1966" s="62" t="str">
        <f>IF(F1966="","",IF(AND(G1966="Руб.",$J$10=1),F1966/#REF!,IF(G1966="Руб.",F1966,F1966*$J$12)))</f>
        <v/>
      </c>
      <c r="I1966" s="54" t="s">
        <v>1361</v>
      </c>
      <c r="L1966" s="6"/>
      <c r="M1966" s="152"/>
      <c r="N1966" s="151"/>
      <c r="O1966" s="150"/>
      <c r="P1966" s="6"/>
      <c r="Q1966" s="152"/>
      <c r="R1966" s="6"/>
      <c r="S1966" s="150"/>
      <c r="T1966" s="6"/>
    </row>
    <row r="1967" spans="1:20" ht="11.25" customHeight="1" outlineLevel="2">
      <c r="A1967" s="63">
        <f t="shared" si="35"/>
        <v>0</v>
      </c>
      <c r="B1967" s="34">
        <v>12020</v>
      </c>
      <c r="C1967" s="61" t="s">
        <v>3428</v>
      </c>
      <c r="D1967" s="65" t="s">
        <v>2288</v>
      </c>
      <c r="E1967" s="53"/>
      <c r="F1967" s="66" t="s">
        <v>2274</v>
      </c>
      <c r="G1967" s="66"/>
      <c r="H1967" s="62" t="str">
        <f>IF(F1967="","",IF(AND(G1967="Руб.",$J$10=1),F1967/#REF!,IF(G1967="Руб.",F1967,F1967*$J$12)))</f>
        <v/>
      </c>
      <c r="I1967" s="54" t="s">
        <v>1361</v>
      </c>
      <c r="L1967" s="6"/>
      <c r="M1967" s="152"/>
      <c r="N1967" s="151"/>
      <c r="O1967" s="150"/>
      <c r="P1967" s="6"/>
      <c r="Q1967" s="152"/>
      <c r="R1967" s="6"/>
      <c r="S1967" s="150"/>
      <c r="T1967" s="6"/>
    </row>
    <row r="1968" spans="1:20" ht="11.25" customHeight="1" outlineLevel="2">
      <c r="A1968" s="63">
        <f t="shared" si="35"/>
        <v>0</v>
      </c>
      <c r="B1968" s="34">
        <v>12022</v>
      </c>
      <c r="C1968" s="61" t="s">
        <v>3429</v>
      </c>
      <c r="D1968" s="65" t="s">
        <v>2288</v>
      </c>
      <c r="E1968" s="53"/>
      <c r="F1968" s="66" t="s">
        <v>2274</v>
      </c>
      <c r="G1968" s="66"/>
      <c r="H1968" s="62" t="str">
        <f>IF(F1968="","",IF(AND(G1968="Руб.",$J$10=1),F1968/#REF!,IF(G1968="Руб.",F1968,F1968*$J$12)))</f>
        <v/>
      </c>
      <c r="I1968" s="54" t="s">
        <v>1361</v>
      </c>
      <c r="L1968" s="6"/>
      <c r="M1968" s="152"/>
      <c r="N1968" s="151"/>
      <c r="O1968" s="150"/>
      <c r="P1968" s="6"/>
      <c r="Q1968" s="152"/>
      <c r="R1968" s="6"/>
      <c r="S1968" s="150"/>
      <c r="T1968" s="6"/>
    </row>
    <row r="1969" spans="1:20" ht="11.25" customHeight="1" outlineLevel="2">
      <c r="A1969" s="63">
        <f t="shared" si="35"/>
        <v>0</v>
      </c>
      <c r="B1969" s="67" t="s">
        <v>3430</v>
      </c>
      <c r="C1969" s="61" t="s">
        <v>3431</v>
      </c>
      <c r="D1969" s="65" t="s">
        <v>2288</v>
      </c>
      <c r="E1969" s="53"/>
      <c r="F1969" s="66">
        <v>2250</v>
      </c>
      <c r="G1969" s="66"/>
      <c r="H1969" s="62">
        <f>IF(F1969="","",IF(AND(G1969="Руб.",$J$10=1),F1969/#REF!,IF(G1969="Руб.",F1969,F1969*$J$12)))</f>
        <v>2250</v>
      </c>
      <c r="I1969" s="54" t="s">
        <v>1361</v>
      </c>
      <c r="L1969" s="6"/>
      <c r="M1969" s="152"/>
      <c r="N1969" s="151"/>
      <c r="O1969" s="150"/>
      <c r="P1969" s="6"/>
      <c r="Q1969" s="152"/>
      <c r="R1969" s="6"/>
      <c r="S1969" s="150"/>
      <c r="T1969" s="6"/>
    </row>
    <row r="1970" spans="1:20" ht="11.25" customHeight="1" outlineLevel="2">
      <c r="A1970" s="63">
        <f t="shared" si="35"/>
        <v>0</v>
      </c>
      <c r="B1970" s="67" t="s">
        <v>3432</v>
      </c>
      <c r="C1970" s="61" t="s">
        <v>725</v>
      </c>
      <c r="D1970" s="65" t="s">
        <v>2288</v>
      </c>
      <c r="E1970" s="53"/>
      <c r="F1970" s="66">
        <v>1880</v>
      </c>
      <c r="G1970" s="66"/>
      <c r="H1970" s="62">
        <f>IF(F1970="","",IF(AND(G1970="Руб.",$J$10=1),F1970/#REF!,IF(G1970="Руб.",F1970,F1970*$J$12)))</f>
        <v>1880</v>
      </c>
      <c r="I1970" s="54" t="s">
        <v>1361</v>
      </c>
      <c r="L1970" s="6"/>
      <c r="M1970" s="152"/>
      <c r="N1970" s="151"/>
      <c r="O1970" s="150"/>
      <c r="P1970" s="6"/>
      <c r="Q1970" s="152"/>
      <c r="R1970" s="6"/>
      <c r="S1970" s="150"/>
      <c r="T1970" s="6"/>
    </row>
    <row r="1971" spans="1:20" ht="11.25" customHeight="1" outlineLevel="2">
      <c r="A1971" s="63">
        <f t="shared" si="35"/>
        <v>0</v>
      </c>
      <c r="B1971" s="67" t="s">
        <v>726</v>
      </c>
      <c r="C1971" s="61" t="s">
        <v>727</v>
      </c>
      <c r="D1971" s="65" t="s">
        <v>2288</v>
      </c>
      <c r="E1971" s="53"/>
      <c r="F1971" s="66">
        <v>198</v>
      </c>
      <c r="G1971" s="66"/>
      <c r="H1971" s="62">
        <f>IF(F1971="","",IF(AND(G1971="Руб.",$J$10=1),F1971/#REF!,IF(G1971="Руб.",F1971,F1971*$J$12)))</f>
        <v>198</v>
      </c>
      <c r="I1971" s="54" t="s">
        <v>1361</v>
      </c>
      <c r="L1971" s="6"/>
      <c r="M1971" s="152"/>
      <c r="N1971" s="151"/>
      <c r="O1971" s="150"/>
      <c r="P1971" s="6"/>
      <c r="Q1971" s="152"/>
      <c r="R1971" s="6"/>
      <c r="S1971" s="150"/>
      <c r="T1971" s="6"/>
    </row>
    <row r="1972" spans="1:20" ht="11.25" customHeight="1" outlineLevel="2">
      <c r="A1972" s="63">
        <f t="shared" si="35"/>
        <v>0</v>
      </c>
      <c r="B1972" s="67" t="s">
        <v>728</v>
      </c>
      <c r="C1972" s="61" t="s">
        <v>3431</v>
      </c>
      <c r="D1972" s="65" t="s">
        <v>2288</v>
      </c>
      <c r="E1972" s="53"/>
      <c r="F1972" s="66">
        <v>1310</v>
      </c>
      <c r="G1972" s="66"/>
      <c r="H1972" s="62">
        <f>IF(F1972="","",IF(AND(G1972="Руб.",$J$10=1),F1972/#REF!,IF(G1972="Руб.",F1972,F1972*$J$12)))</f>
        <v>1310</v>
      </c>
      <c r="I1972" s="54" t="s">
        <v>1361</v>
      </c>
      <c r="L1972" s="6"/>
      <c r="M1972" s="152"/>
      <c r="N1972" s="151"/>
      <c r="O1972" s="150"/>
      <c r="P1972" s="6"/>
      <c r="Q1972" s="152"/>
      <c r="R1972" s="6"/>
      <c r="S1972" s="150"/>
      <c r="T1972" s="6"/>
    </row>
    <row r="1973" spans="1:20" ht="11.25" customHeight="1" outlineLevel="2">
      <c r="A1973" s="63">
        <f t="shared" si="35"/>
        <v>0</v>
      </c>
      <c r="B1973" s="67" t="s">
        <v>729</v>
      </c>
      <c r="C1973" s="61" t="s">
        <v>725</v>
      </c>
      <c r="D1973" s="65" t="s">
        <v>2288</v>
      </c>
      <c r="E1973" s="53"/>
      <c r="F1973" s="66">
        <v>1200</v>
      </c>
      <c r="G1973" s="66"/>
      <c r="H1973" s="62">
        <f>IF(F1973="","",IF(AND(G1973="Руб.",$J$10=1),F1973/#REF!,IF(G1973="Руб.",F1973,F1973*$J$12)))</f>
        <v>1200</v>
      </c>
      <c r="I1973" s="54" t="s">
        <v>1361</v>
      </c>
      <c r="L1973" s="6"/>
      <c r="M1973" s="152"/>
      <c r="N1973" s="151"/>
      <c r="O1973" s="150"/>
      <c r="P1973" s="6"/>
      <c r="Q1973" s="152"/>
      <c r="R1973" s="6"/>
      <c r="S1973" s="150"/>
      <c r="T1973" s="6"/>
    </row>
    <row r="1974" spans="1:20" ht="11.25" customHeight="1" outlineLevel="2">
      <c r="A1974" s="63">
        <f t="shared" si="35"/>
        <v>0</v>
      </c>
      <c r="B1974" s="67" t="s">
        <v>730</v>
      </c>
      <c r="C1974" s="61" t="s">
        <v>725</v>
      </c>
      <c r="D1974" s="65" t="s">
        <v>2288</v>
      </c>
      <c r="E1974" s="53"/>
      <c r="F1974" s="66">
        <v>1100</v>
      </c>
      <c r="G1974" s="66"/>
      <c r="H1974" s="62">
        <f>IF(F1974="","",IF(AND(G1974="Руб.",$J$10=1),F1974/#REF!,IF(G1974="Руб.",F1974,F1974*$J$12)))</f>
        <v>1100</v>
      </c>
      <c r="I1974" s="54" t="s">
        <v>1361</v>
      </c>
      <c r="L1974" s="6"/>
      <c r="M1974" s="152"/>
      <c r="N1974" s="151"/>
      <c r="O1974" s="150"/>
      <c r="P1974" s="6"/>
      <c r="Q1974" s="152"/>
      <c r="R1974" s="6"/>
      <c r="S1974" s="150"/>
      <c r="T1974" s="6"/>
    </row>
    <row r="1975" spans="1:20" ht="11.25" customHeight="1" outlineLevel="2">
      <c r="A1975" s="63">
        <f t="shared" si="35"/>
        <v>0</v>
      </c>
      <c r="B1975" s="67" t="s">
        <v>731</v>
      </c>
      <c r="C1975" s="61" t="s">
        <v>2789</v>
      </c>
      <c r="D1975" s="65" t="s">
        <v>2288</v>
      </c>
      <c r="E1975" s="53"/>
      <c r="F1975" s="66">
        <v>3200</v>
      </c>
      <c r="G1975" s="66"/>
      <c r="H1975" s="62">
        <f>IF(F1975="","",IF(AND(G1975="Руб.",$J$10=1),F1975/#REF!,IF(G1975="Руб.",F1975,F1975*$J$12)))</f>
        <v>3200</v>
      </c>
      <c r="I1975" s="54" t="s">
        <v>1361</v>
      </c>
      <c r="L1975" s="6"/>
      <c r="M1975" s="152"/>
      <c r="N1975" s="151"/>
      <c r="O1975" s="150"/>
      <c r="P1975" s="6"/>
      <c r="Q1975" s="152"/>
      <c r="R1975" s="6"/>
      <c r="S1975" s="150"/>
      <c r="T1975" s="6"/>
    </row>
    <row r="1976" spans="1:20" ht="11.25" customHeight="1" outlineLevel="2">
      <c r="A1976" s="63">
        <f t="shared" si="35"/>
        <v>0</v>
      </c>
      <c r="B1976" s="67" t="s">
        <v>2790</v>
      </c>
      <c r="C1976" s="61" t="s">
        <v>2791</v>
      </c>
      <c r="D1976" s="65" t="s">
        <v>2288</v>
      </c>
      <c r="E1976" s="53"/>
      <c r="F1976" s="66">
        <v>5650</v>
      </c>
      <c r="G1976" s="66"/>
      <c r="H1976" s="62">
        <f>IF(F1976="","",IF(AND(G1976="Руб.",$J$10=1),F1976/#REF!,IF(G1976="Руб.",F1976,F1976*$J$12)))</f>
        <v>5650</v>
      </c>
      <c r="I1976" s="54" t="s">
        <v>1361</v>
      </c>
      <c r="L1976" s="6"/>
      <c r="M1976" s="152"/>
      <c r="N1976" s="151"/>
      <c r="O1976" s="150"/>
      <c r="P1976" s="6"/>
      <c r="Q1976" s="152"/>
      <c r="R1976" s="6"/>
      <c r="S1976" s="150"/>
      <c r="T1976" s="6"/>
    </row>
    <row r="1977" spans="1:20" ht="11.25" customHeight="1" outlineLevel="2">
      <c r="A1977" s="63">
        <f t="shared" si="35"/>
        <v>0</v>
      </c>
      <c r="B1977" s="67" t="s">
        <v>2792</v>
      </c>
      <c r="C1977" s="61" t="s">
        <v>2793</v>
      </c>
      <c r="D1977" s="65" t="s">
        <v>2288</v>
      </c>
      <c r="E1977" s="53"/>
      <c r="F1977" s="66">
        <v>1120</v>
      </c>
      <c r="G1977" s="66"/>
      <c r="H1977" s="62">
        <f>IF(F1977="","",IF(AND(G1977="Руб.",$J$10=1),F1977/#REF!,IF(G1977="Руб.",F1977,F1977*$J$12)))</f>
        <v>1120</v>
      </c>
      <c r="I1977" s="54" t="s">
        <v>1361</v>
      </c>
      <c r="L1977" s="6"/>
      <c r="M1977" s="152"/>
      <c r="N1977" s="151"/>
      <c r="O1977" s="150"/>
      <c r="P1977" s="6"/>
      <c r="Q1977" s="152"/>
      <c r="R1977" s="6"/>
      <c r="S1977" s="150"/>
      <c r="T1977" s="6"/>
    </row>
    <row r="1978" spans="1:20" ht="11.25" customHeight="1" outlineLevel="2">
      <c r="A1978" s="63">
        <f t="shared" si="35"/>
        <v>0</v>
      </c>
      <c r="B1978" s="67" t="s">
        <v>2794</v>
      </c>
      <c r="C1978" s="61" t="s">
        <v>2795</v>
      </c>
      <c r="D1978" s="65" t="s">
        <v>2288</v>
      </c>
      <c r="E1978" s="53"/>
      <c r="F1978" s="66">
        <v>2100</v>
      </c>
      <c r="G1978" s="66"/>
      <c r="H1978" s="62">
        <f>IF(F1978="","",IF(AND(G1978="Руб.",$J$10=1),F1978/#REF!,IF(G1978="Руб.",F1978,F1978*$J$12)))</f>
        <v>2100</v>
      </c>
      <c r="I1978" s="54" t="s">
        <v>1361</v>
      </c>
      <c r="L1978" s="6"/>
      <c r="M1978" s="152"/>
      <c r="N1978" s="151"/>
      <c r="O1978" s="150"/>
      <c r="P1978" s="6"/>
      <c r="Q1978" s="152"/>
      <c r="R1978" s="6"/>
      <c r="S1978" s="150"/>
      <c r="T1978" s="6"/>
    </row>
    <row r="1979" spans="1:20" ht="22.5" customHeight="1" outlineLevel="2">
      <c r="A1979" s="63">
        <f t="shared" si="35"/>
        <v>0</v>
      </c>
      <c r="B1979" s="67" t="s">
        <v>2796</v>
      </c>
      <c r="C1979" s="61" t="s">
        <v>2797</v>
      </c>
      <c r="D1979" s="65" t="s">
        <v>2288</v>
      </c>
      <c r="E1979" s="53"/>
      <c r="F1979" s="66">
        <v>85</v>
      </c>
      <c r="G1979" s="66"/>
      <c r="H1979" s="62">
        <f>IF(F1979="","",IF(AND(G1979="Руб.",$J$10=1),F1979/#REF!,IF(G1979="Руб.",F1979,F1979*$J$12)))</f>
        <v>85</v>
      </c>
      <c r="I1979" s="54" t="s">
        <v>1361</v>
      </c>
      <c r="L1979" s="6"/>
      <c r="M1979" s="152"/>
      <c r="N1979" s="151"/>
      <c r="O1979" s="150"/>
      <c r="P1979" s="6"/>
      <c r="Q1979" s="152"/>
      <c r="R1979" s="6"/>
      <c r="S1979" s="150"/>
      <c r="T1979" s="6"/>
    </row>
    <row r="1980" spans="1:20" ht="22.5" customHeight="1" outlineLevel="2">
      <c r="A1980" s="63">
        <f t="shared" si="35"/>
        <v>0</v>
      </c>
      <c r="B1980" s="67" t="s">
        <v>2798</v>
      </c>
      <c r="C1980" s="61" t="s">
        <v>2799</v>
      </c>
      <c r="D1980" s="65" t="s">
        <v>2288</v>
      </c>
      <c r="E1980" s="53"/>
      <c r="F1980" s="66">
        <v>122</v>
      </c>
      <c r="G1980" s="66"/>
      <c r="H1980" s="62">
        <f>IF(F1980="","",IF(AND(G1980="Руб.",$J$10=1),F1980/#REF!,IF(G1980="Руб.",F1980,F1980*$J$12)))</f>
        <v>122</v>
      </c>
      <c r="I1980" s="54" t="s">
        <v>1361</v>
      </c>
      <c r="L1980" s="6"/>
      <c r="M1980" s="152"/>
      <c r="N1980" s="151"/>
      <c r="O1980" s="150"/>
      <c r="P1980" s="6"/>
      <c r="Q1980" s="152"/>
      <c r="R1980" s="6"/>
      <c r="S1980" s="150"/>
      <c r="T1980" s="6"/>
    </row>
    <row r="1981" spans="1:20" ht="22.5" customHeight="1" outlineLevel="2">
      <c r="A1981" s="63">
        <f t="shared" si="35"/>
        <v>0</v>
      </c>
      <c r="B1981" s="67" t="s">
        <v>2800</v>
      </c>
      <c r="C1981" s="61" t="s">
        <v>2797</v>
      </c>
      <c r="D1981" s="65" t="s">
        <v>2288</v>
      </c>
      <c r="E1981" s="53"/>
      <c r="F1981" s="66">
        <v>114</v>
      </c>
      <c r="G1981" s="66"/>
      <c r="H1981" s="62">
        <f>IF(F1981="","",IF(AND(G1981="Руб.",$J$10=1),F1981/#REF!,IF(G1981="Руб.",F1981,F1981*$J$12)))</f>
        <v>114</v>
      </c>
      <c r="I1981" s="54" t="s">
        <v>1361</v>
      </c>
      <c r="L1981" s="6"/>
      <c r="M1981" s="152"/>
      <c r="N1981" s="151"/>
      <c r="O1981" s="150"/>
      <c r="P1981" s="6"/>
      <c r="Q1981" s="152"/>
      <c r="R1981" s="6"/>
      <c r="S1981" s="150"/>
      <c r="T1981" s="6"/>
    </row>
    <row r="1982" spans="1:20" ht="22.5" customHeight="1" outlineLevel="2">
      <c r="A1982" s="63">
        <f t="shared" si="35"/>
        <v>0</v>
      </c>
      <c r="B1982" s="67" t="s">
        <v>2801</v>
      </c>
      <c r="C1982" s="61" t="s">
        <v>2799</v>
      </c>
      <c r="D1982" s="65" t="s">
        <v>2288</v>
      </c>
      <c r="E1982" s="53"/>
      <c r="F1982" s="66">
        <v>144</v>
      </c>
      <c r="G1982" s="66"/>
      <c r="H1982" s="62">
        <f>IF(F1982="","",IF(AND(G1982="Руб.",$J$10=1),F1982/#REF!,IF(G1982="Руб.",F1982,F1982*$J$12)))</f>
        <v>144</v>
      </c>
      <c r="I1982" s="54" t="s">
        <v>1361</v>
      </c>
      <c r="L1982" s="6"/>
      <c r="M1982" s="152"/>
      <c r="N1982" s="151"/>
      <c r="O1982" s="150"/>
      <c r="P1982" s="6"/>
      <c r="Q1982" s="152"/>
      <c r="R1982" s="6"/>
      <c r="S1982" s="150"/>
      <c r="T1982" s="6"/>
    </row>
    <row r="1983" spans="1:20" ht="11.25" customHeight="1" outlineLevel="2">
      <c r="A1983" s="63">
        <f t="shared" si="35"/>
        <v>0</v>
      </c>
      <c r="B1983" s="67" t="s">
        <v>2802</v>
      </c>
      <c r="C1983" s="61" t="s">
        <v>2803</v>
      </c>
      <c r="D1983" s="65" t="s">
        <v>2288</v>
      </c>
      <c r="E1983" s="53"/>
      <c r="F1983" s="66">
        <v>80</v>
      </c>
      <c r="G1983" s="66"/>
      <c r="H1983" s="62">
        <f>IF(F1983="","",IF(AND(G1983="Руб.",$J$10=1),F1983/#REF!,IF(G1983="Руб.",F1983,F1983*$J$12)))</f>
        <v>80</v>
      </c>
      <c r="I1983" s="54" t="s">
        <v>1361</v>
      </c>
      <c r="L1983" s="6"/>
      <c r="M1983" s="152"/>
      <c r="N1983" s="151"/>
      <c r="O1983" s="150"/>
      <c r="P1983" s="6"/>
      <c r="Q1983" s="152"/>
      <c r="R1983" s="6"/>
      <c r="S1983" s="150"/>
      <c r="T1983" s="6"/>
    </row>
    <row r="1984" spans="1:20" ht="11.25" customHeight="1" outlineLevel="2">
      <c r="A1984" s="63">
        <f t="shared" si="35"/>
        <v>0</v>
      </c>
      <c r="B1984" s="67" t="s">
        <v>2804</v>
      </c>
      <c r="C1984" s="61" t="s">
        <v>4132</v>
      </c>
      <c r="D1984" s="65" t="s">
        <v>2288</v>
      </c>
      <c r="E1984" s="53"/>
      <c r="F1984" s="66">
        <v>192</v>
      </c>
      <c r="G1984" s="66"/>
      <c r="H1984" s="62">
        <f>IF(F1984="","",IF(AND(G1984="Руб.",$J$10=1),F1984/#REF!,IF(G1984="Руб.",F1984,F1984*$J$12)))</f>
        <v>192</v>
      </c>
      <c r="I1984" s="54" t="s">
        <v>1361</v>
      </c>
      <c r="L1984" s="6"/>
      <c r="M1984" s="152"/>
      <c r="N1984" s="151"/>
      <c r="O1984" s="150"/>
      <c r="P1984" s="6"/>
      <c r="Q1984" s="152"/>
      <c r="R1984" s="6"/>
      <c r="S1984" s="150"/>
      <c r="T1984" s="6"/>
    </row>
    <row r="1985" spans="1:20" ht="11.25" customHeight="1" outlineLevel="2">
      <c r="A1985" s="63">
        <f t="shared" ref="A1985:A2016" si="36">IF(E1985="",A1984,A1984+1)</f>
        <v>0</v>
      </c>
      <c r="B1985" s="67" t="s">
        <v>4133</v>
      </c>
      <c r="C1985" s="61" t="s">
        <v>4134</v>
      </c>
      <c r="D1985" s="65" t="s">
        <v>2288</v>
      </c>
      <c r="E1985" s="53"/>
      <c r="F1985" s="66">
        <v>70</v>
      </c>
      <c r="G1985" s="66"/>
      <c r="H1985" s="62">
        <f>IF(F1985="","",IF(AND(G1985="Руб.",$J$10=1),F1985/#REF!,IF(G1985="Руб.",F1985,F1985*$J$12)))</f>
        <v>70</v>
      </c>
      <c r="I1985" s="54" t="s">
        <v>1361</v>
      </c>
      <c r="L1985" s="6"/>
      <c r="M1985" s="152"/>
      <c r="N1985" s="151"/>
      <c r="O1985" s="150"/>
      <c r="P1985" s="6"/>
      <c r="Q1985" s="152"/>
      <c r="R1985" s="6"/>
      <c r="S1985" s="150"/>
      <c r="T1985" s="6"/>
    </row>
    <row r="1986" spans="1:20" ht="11.25" customHeight="1" outlineLevel="2">
      <c r="A1986" s="63">
        <f t="shared" si="36"/>
        <v>0</v>
      </c>
      <c r="B1986" s="67" t="s">
        <v>4135</v>
      </c>
      <c r="C1986" s="61" t="s">
        <v>4136</v>
      </c>
      <c r="D1986" s="65" t="s">
        <v>2288</v>
      </c>
      <c r="E1986" s="53"/>
      <c r="F1986" s="66">
        <v>94.6</v>
      </c>
      <c r="G1986" s="66"/>
      <c r="H1986" s="62">
        <f>IF(F1986="","",IF(AND(G1986="Руб.",$J$10=1),F1986/#REF!,IF(G1986="Руб.",F1986,F1986*$J$12)))</f>
        <v>94.6</v>
      </c>
      <c r="I1986" s="54" t="s">
        <v>1361</v>
      </c>
      <c r="L1986" s="6"/>
      <c r="M1986" s="152"/>
      <c r="N1986" s="151"/>
      <c r="O1986" s="150"/>
      <c r="P1986" s="6"/>
      <c r="Q1986" s="152"/>
      <c r="R1986" s="6"/>
      <c r="S1986" s="150"/>
      <c r="T1986" s="6"/>
    </row>
    <row r="1987" spans="1:20" ht="11.25" customHeight="1" outlineLevel="2">
      <c r="A1987" s="63">
        <f t="shared" si="36"/>
        <v>0</v>
      </c>
      <c r="B1987" s="67" t="s">
        <v>4137</v>
      </c>
      <c r="C1987" s="61" t="s">
        <v>4138</v>
      </c>
      <c r="D1987" s="65" t="s">
        <v>2288</v>
      </c>
      <c r="E1987" s="53"/>
      <c r="F1987" s="66">
        <v>20</v>
      </c>
      <c r="G1987" s="66"/>
      <c r="H1987" s="62">
        <f>IF(F1987="","",IF(AND(G1987="Руб.",$J$10=1),F1987/#REF!,IF(G1987="Руб.",F1987,F1987*$J$12)))</f>
        <v>20</v>
      </c>
      <c r="I1987" s="54" t="s">
        <v>1361</v>
      </c>
      <c r="L1987" s="6"/>
      <c r="M1987" s="152"/>
      <c r="N1987" s="151"/>
      <c r="O1987" s="150"/>
      <c r="P1987" s="6"/>
      <c r="Q1987" s="152"/>
      <c r="R1987" s="6"/>
      <c r="S1987" s="150"/>
      <c r="T1987" s="6"/>
    </row>
    <row r="1988" spans="1:20" ht="11.25" customHeight="1" outlineLevel="2">
      <c r="A1988" s="63">
        <f t="shared" si="36"/>
        <v>0</v>
      </c>
      <c r="B1988" s="67" t="s">
        <v>4139</v>
      </c>
      <c r="C1988" s="61" t="s">
        <v>3450</v>
      </c>
      <c r="D1988" s="65" t="s">
        <v>2288</v>
      </c>
      <c r="E1988" s="53"/>
      <c r="F1988" s="66">
        <v>530</v>
      </c>
      <c r="G1988" s="66"/>
      <c r="H1988" s="62">
        <f>IF(F1988="","",IF(AND(G1988="Руб.",$J$10=1),F1988/#REF!,IF(G1988="Руб.",F1988,F1988*$J$12)))</f>
        <v>530</v>
      </c>
      <c r="I1988" s="54" t="s">
        <v>1361</v>
      </c>
      <c r="L1988" s="6"/>
      <c r="M1988" s="152"/>
      <c r="N1988" s="151"/>
      <c r="O1988" s="150"/>
      <c r="P1988" s="6"/>
      <c r="Q1988" s="152"/>
      <c r="R1988" s="6"/>
      <c r="S1988" s="150"/>
      <c r="T1988" s="6"/>
    </row>
    <row r="1989" spans="1:20" ht="11.25" customHeight="1" outlineLevel="2">
      <c r="A1989" s="63">
        <f t="shared" si="36"/>
        <v>0</v>
      </c>
      <c r="B1989" s="67" t="s">
        <v>3451</v>
      </c>
      <c r="C1989" s="61" t="s">
        <v>1635</v>
      </c>
      <c r="D1989" s="65" t="s">
        <v>2288</v>
      </c>
      <c r="E1989" s="53"/>
      <c r="F1989" s="66">
        <v>600</v>
      </c>
      <c r="G1989" s="66"/>
      <c r="H1989" s="62">
        <f>IF(F1989="","",IF(AND(G1989="Руб.",$J$10=1),F1989/#REF!,IF(G1989="Руб.",F1989,F1989*$J$12)))</f>
        <v>600</v>
      </c>
      <c r="I1989" s="54" t="s">
        <v>1361</v>
      </c>
      <c r="L1989" s="6"/>
      <c r="M1989" s="152"/>
      <c r="N1989" s="151"/>
      <c r="O1989" s="150"/>
      <c r="P1989" s="6"/>
      <c r="Q1989" s="152"/>
      <c r="R1989" s="6"/>
      <c r="S1989" s="150"/>
      <c r="T1989" s="6"/>
    </row>
    <row r="1990" spans="1:20" ht="11.25" customHeight="1" outlineLevel="2">
      <c r="A1990" s="63">
        <f t="shared" si="36"/>
        <v>0</v>
      </c>
      <c r="B1990" s="67" t="s">
        <v>1636</v>
      </c>
      <c r="C1990" s="61" t="s">
        <v>2326</v>
      </c>
      <c r="D1990" s="65" t="s">
        <v>2288</v>
      </c>
      <c r="E1990" s="53"/>
      <c r="F1990" s="66">
        <v>23</v>
      </c>
      <c r="G1990" s="66"/>
      <c r="H1990" s="62">
        <f>IF(F1990="","",IF(AND(G1990="Руб.",$J$10=1),F1990/#REF!,IF(G1990="Руб.",F1990,F1990*$J$12)))</f>
        <v>23</v>
      </c>
      <c r="I1990" s="54" t="s">
        <v>1361</v>
      </c>
      <c r="L1990" s="6"/>
      <c r="M1990" s="152"/>
      <c r="N1990" s="151"/>
      <c r="O1990" s="150"/>
      <c r="P1990" s="6"/>
      <c r="Q1990" s="152"/>
      <c r="R1990" s="6"/>
      <c r="S1990" s="150"/>
      <c r="T1990" s="6"/>
    </row>
    <row r="1991" spans="1:20" ht="11.25" customHeight="1" outlineLevel="2">
      <c r="A1991" s="63">
        <f t="shared" si="36"/>
        <v>0</v>
      </c>
      <c r="B1991" s="67" t="s">
        <v>2327</v>
      </c>
      <c r="C1991" s="61" t="s">
        <v>2328</v>
      </c>
      <c r="D1991" s="65" t="s">
        <v>2288</v>
      </c>
      <c r="E1991" s="53"/>
      <c r="F1991" s="66">
        <v>800</v>
      </c>
      <c r="G1991" s="66"/>
      <c r="H1991" s="62">
        <f>IF(F1991="","",IF(AND(G1991="Руб.",$J$10=1),F1991/#REF!,IF(G1991="Руб.",F1991,F1991*$J$12)))</f>
        <v>800</v>
      </c>
      <c r="I1991" s="54" t="s">
        <v>1361</v>
      </c>
      <c r="L1991" s="6"/>
      <c r="M1991" s="152"/>
      <c r="N1991" s="151"/>
      <c r="O1991" s="150"/>
      <c r="P1991" s="6"/>
      <c r="Q1991" s="152"/>
      <c r="R1991" s="6"/>
      <c r="S1991" s="150"/>
      <c r="T1991" s="6"/>
    </row>
    <row r="1992" spans="1:20" ht="11.25" customHeight="1" outlineLevel="2">
      <c r="A1992" s="63">
        <f t="shared" si="36"/>
        <v>0</v>
      </c>
      <c r="B1992" s="67" t="s">
        <v>2329</v>
      </c>
      <c r="C1992" s="61" t="s">
        <v>2330</v>
      </c>
      <c r="D1992" s="65" t="s">
        <v>2288</v>
      </c>
      <c r="E1992" s="53"/>
      <c r="F1992" s="66">
        <v>950</v>
      </c>
      <c r="G1992" s="66"/>
      <c r="H1992" s="62">
        <f>IF(F1992="","",IF(AND(G1992="Руб.",$J$10=1),F1992/#REF!,IF(G1992="Руб.",F1992,F1992*$J$12)))</f>
        <v>950</v>
      </c>
      <c r="I1992" s="54" t="s">
        <v>1361</v>
      </c>
      <c r="L1992" s="6"/>
      <c r="M1992" s="152"/>
      <c r="N1992" s="151"/>
      <c r="O1992" s="150"/>
      <c r="P1992" s="6"/>
      <c r="Q1992" s="152"/>
      <c r="R1992" s="6"/>
      <c r="S1992" s="150"/>
      <c r="T1992" s="6"/>
    </row>
    <row r="1993" spans="1:20" ht="11.25" customHeight="1" outlineLevel="2">
      <c r="A1993" s="63">
        <f t="shared" si="36"/>
        <v>0</v>
      </c>
      <c r="B1993" s="67" t="s">
        <v>2331</v>
      </c>
      <c r="C1993" s="61" t="s">
        <v>2332</v>
      </c>
      <c r="D1993" s="65" t="s">
        <v>2288</v>
      </c>
      <c r="E1993" s="53"/>
      <c r="F1993" s="66">
        <v>38</v>
      </c>
      <c r="G1993" s="66"/>
      <c r="H1993" s="62">
        <f>IF(F1993="","",IF(AND(G1993="Руб.",$J$10=1),F1993/#REF!,IF(G1993="Руб.",F1993,F1993*$J$12)))</f>
        <v>38</v>
      </c>
      <c r="I1993" s="54" t="s">
        <v>1361</v>
      </c>
      <c r="L1993" s="6"/>
      <c r="M1993" s="152"/>
      <c r="N1993" s="151"/>
      <c r="O1993" s="150"/>
      <c r="P1993" s="6"/>
      <c r="Q1993" s="152"/>
      <c r="R1993" s="6"/>
      <c r="S1993" s="150"/>
      <c r="T1993" s="6"/>
    </row>
    <row r="1994" spans="1:20" ht="11.25" customHeight="1" outlineLevel="2">
      <c r="A1994" s="63">
        <f t="shared" si="36"/>
        <v>0</v>
      </c>
      <c r="B1994" s="67" t="s">
        <v>2333</v>
      </c>
      <c r="C1994" s="61" t="s">
        <v>2334</v>
      </c>
      <c r="D1994" s="65" t="s">
        <v>2288</v>
      </c>
      <c r="E1994" s="53"/>
      <c r="F1994" s="66">
        <v>160</v>
      </c>
      <c r="G1994" s="66"/>
      <c r="H1994" s="62">
        <f>IF(F1994="","",IF(AND(G1994="Руб.",$J$10=1),F1994/#REF!,IF(G1994="Руб.",F1994,F1994*$J$12)))</f>
        <v>160</v>
      </c>
      <c r="I1994" s="54" t="s">
        <v>1361</v>
      </c>
      <c r="L1994" s="6"/>
      <c r="M1994" s="152"/>
      <c r="N1994" s="151"/>
      <c r="O1994" s="150"/>
      <c r="P1994" s="6"/>
      <c r="Q1994" s="152"/>
      <c r="R1994" s="6"/>
      <c r="S1994" s="150"/>
      <c r="T1994" s="6"/>
    </row>
    <row r="1995" spans="1:20" ht="11.25" customHeight="1" outlineLevel="2">
      <c r="A1995" s="63">
        <f t="shared" si="36"/>
        <v>0</v>
      </c>
      <c r="B1995" s="67" t="s">
        <v>2335</v>
      </c>
      <c r="C1995" s="61" t="s">
        <v>2336</v>
      </c>
      <c r="D1995" s="65" t="s">
        <v>2288</v>
      </c>
      <c r="E1995" s="53"/>
      <c r="F1995" s="66">
        <v>170</v>
      </c>
      <c r="G1995" s="66"/>
      <c r="H1995" s="62">
        <f>IF(F1995="","",IF(AND(G1995="Руб.",$J$10=1),F1995/#REF!,IF(G1995="Руб.",F1995,F1995*$J$12)))</f>
        <v>170</v>
      </c>
      <c r="I1995" s="54" t="s">
        <v>1361</v>
      </c>
      <c r="L1995" s="6"/>
      <c r="M1995" s="152"/>
      <c r="N1995" s="151"/>
      <c r="O1995" s="150"/>
      <c r="P1995" s="6"/>
      <c r="Q1995" s="152"/>
      <c r="R1995" s="6"/>
      <c r="S1995" s="150"/>
      <c r="T1995" s="6"/>
    </row>
    <row r="1996" spans="1:20" ht="11.25" customHeight="1" outlineLevel="2">
      <c r="A1996" s="63">
        <f t="shared" si="36"/>
        <v>0</v>
      </c>
      <c r="B1996" s="67" t="s">
        <v>2337</v>
      </c>
      <c r="C1996" s="61" t="s">
        <v>655</v>
      </c>
      <c r="D1996" s="65" t="s">
        <v>2288</v>
      </c>
      <c r="E1996" s="53"/>
      <c r="F1996" s="66">
        <v>231</v>
      </c>
      <c r="G1996" s="66"/>
      <c r="H1996" s="62">
        <f>IF(F1996="","",IF(AND(G1996="Руб.",$J$10=1),F1996/#REF!,IF(G1996="Руб.",F1996,F1996*$J$12)))</f>
        <v>231</v>
      </c>
      <c r="I1996" s="54" t="s">
        <v>1361</v>
      </c>
      <c r="L1996" s="6"/>
      <c r="M1996" s="152"/>
      <c r="N1996" s="151"/>
      <c r="O1996" s="150"/>
      <c r="P1996" s="6"/>
      <c r="Q1996" s="152"/>
      <c r="R1996" s="6"/>
      <c r="S1996" s="150"/>
      <c r="T1996" s="6"/>
    </row>
    <row r="1997" spans="1:20" ht="11.25" customHeight="1" outlineLevel="1">
      <c r="A1997" s="63">
        <f t="shared" si="36"/>
        <v>0</v>
      </c>
      <c r="B1997" s="67"/>
      <c r="C1997" s="26" t="s">
        <v>3156</v>
      </c>
      <c r="D1997" s="65"/>
      <c r="E1997" s="22" t="str">
        <f>IF(SUM(E1999:E2014)=0,"",0)</f>
        <v/>
      </c>
      <c r="F1997" s="66" t="s">
        <v>2274</v>
      </c>
      <c r="G1997" s="66"/>
      <c r="H1997" s="62" t="str">
        <f>IF(F1997="","",IF(AND(G1997="Руб.",$J$10=1),F1997/#REF!,IF(G1997="Руб.",F1997,F1997*$J$12)))</f>
        <v/>
      </c>
      <c r="I1997" s="54"/>
      <c r="L1997" s="6"/>
      <c r="M1997" s="152"/>
      <c r="N1997" s="151"/>
      <c r="O1997" s="150"/>
      <c r="P1997" s="6"/>
      <c r="Q1997" s="152"/>
      <c r="R1997" s="6"/>
      <c r="S1997" s="150"/>
      <c r="T1997" s="6"/>
    </row>
    <row r="1998" spans="1:20" ht="11.25" customHeight="1" outlineLevel="2">
      <c r="A1998" s="63">
        <f t="shared" si="36"/>
        <v>0</v>
      </c>
      <c r="B1998" s="121" t="s">
        <v>1376</v>
      </c>
      <c r="C1998" s="120" t="s">
        <v>2999</v>
      </c>
      <c r="D1998" s="65" t="s">
        <v>2288</v>
      </c>
      <c r="E1998" s="53"/>
      <c r="F1998" s="122">
        <v>3240</v>
      </c>
      <c r="G1998" s="66" t="s">
        <v>1487</v>
      </c>
      <c r="H1998" s="62" t="e">
        <f>IF(F1998="","",IF(AND(G1998="Руб.",$J$10=1),F1998/#REF!,IF(G1998="Руб.",F1998,F1998*$J$12)))</f>
        <v>#REF!</v>
      </c>
      <c r="I1998" s="54" t="s">
        <v>1363</v>
      </c>
      <c r="L1998" s="6"/>
      <c r="M1998" s="152"/>
      <c r="N1998" s="151"/>
      <c r="O1998" s="150"/>
      <c r="P1998" s="6"/>
      <c r="Q1998" s="152"/>
      <c r="R1998" s="6"/>
      <c r="S1998" s="150"/>
      <c r="T1998" s="6"/>
    </row>
    <row r="1999" spans="1:20" ht="11.25" customHeight="1" outlineLevel="2">
      <c r="A1999" s="63">
        <f t="shared" si="36"/>
        <v>0</v>
      </c>
      <c r="B1999" s="121" t="s">
        <v>1377</v>
      </c>
      <c r="C1999" s="120" t="s">
        <v>1378</v>
      </c>
      <c r="D1999" s="65" t="s">
        <v>2288</v>
      </c>
      <c r="E1999" s="53"/>
      <c r="F1999" s="122">
        <v>3350</v>
      </c>
      <c r="G1999" s="66" t="s">
        <v>1487</v>
      </c>
      <c r="H1999" s="62" t="e">
        <f>IF(F1999="","",IF(AND(G1999="Руб.",$J$10=1),F1999/#REF!,IF(G1999="Руб.",F1999,F1999*$J$12)))</f>
        <v>#REF!</v>
      </c>
      <c r="I1999" s="54" t="s">
        <v>1363</v>
      </c>
      <c r="L1999" s="6"/>
      <c r="M1999" s="152"/>
      <c r="N1999" s="151"/>
      <c r="O1999" s="150"/>
      <c r="P1999" s="6"/>
      <c r="Q1999" s="152"/>
      <c r="R1999" s="6"/>
      <c r="S1999" s="150"/>
      <c r="T1999" s="6"/>
    </row>
    <row r="2000" spans="1:20" ht="11.25" customHeight="1" outlineLevel="2">
      <c r="A2000" s="63">
        <f t="shared" si="36"/>
        <v>0</v>
      </c>
      <c r="B2000" s="121" t="s">
        <v>1379</v>
      </c>
      <c r="C2000" s="120" t="s">
        <v>1380</v>
      </c>
      <c r="D2000" s="65" t="s">
        <v>2288</v>
      </c>
      <c r="E2000" s="53"/>
      <c r="F2000" s="122">
        <v>3690</v>
      </c>
      <c r="G2000" s="66" t="s">
        <v>1487</v>
      </c>
      <c r="H2000" s="62" t="e">
        <f>IF(F2000="","",IF(AND(G2000="Руб.",$J$10=1),F2000/#REF!,IF(G2000="Руб.",F2000,F2000*$J$12)))</f>
        <v>#REF!</v>
      </c>
      <c r="I2000" s="54" t="s">
        <v>1363</v>
      </c>
      <c r="L2000" s="6"/>
      <c r="M2000" s="152"/>
      <c r="N2000" s="151"/>
      <c r="O2000" s="150"/>
      <c r="P2000" s="6"/>
      <c r="Q2000" s="152"/>
      <c r="R2000" s="6"/>
      <c r="S2000" s="150"/>
      <c r="T2000" s="6"/>
    </row>
    <row r="2001" spans="1:20" ht="11.25" customHeight="1" outlineLevel="2">
      <c r="A2001" s="63">
        <f t="shared" si="36"/>
        <v>0</v>
      </c>
      <c r="B2001" s="121" t="s">
        <v>3157</v>
      </c>
      <c r="C2001" s="120" t="s">
        <v>3000</v>
      </c>
      <c r="D2001" s="65" t="s">
        <v>2288</v>
      </c>
      <c r="E2001" s="53"/>
      <c r="F2001" s="123">
        <v>2900</v>
      </c>
      <c r="G2001" s="66" t="s">
        <v>1487</v>
      </c>
      <c r="H2001" s="62" t="e">
        <f>IF(F2001="","",IF(AND(G2001="Руб.",$J$10=1),F2001/#REF!,IF(G2001="Руб.",F2001,F2001*$J$12)))</f>
        <v>#REF!</v>
      </c>
      <c r="I2001" s="54" t="s">
        <v>1363</v>
      </c>
      <c r="L2001" s="6"/>
      <c r="M2001" s="152"/>
      <c r="N2001" s="151"/>
      <c r="O2001" s="150"/>
      <c r="P2001" s="6"/>
      <c r="Q2001" s="152"/>
      <c r="R2001" s="6"/>
      <c r="S2001" s="150"/>
      <c r="T2001" s="6"/>
    </row>
    <row r="2002" spans="1:20" ht="11.25" customHeight="1" outlineLevel="2">
      <c r="A2002" s="63">
        <f t="shared" si="36"/>
        <v>0</v>
      </c>
      <c r="B2002" s="121" t="s">
        <v>3158</v>
      </c>
      <c r="C2002" s="120" t="s">
        <v>3159</v>
      </c>
      <c r="D2002" s="65" t="s">
        <v>2288</v>
      </c>
      <c r="E2002" s="53"/>
      <c r="F2002" s="124">
        <v>1120</v>
      </c>
      <c r="G2002" s="66" t="s">
        <v>1487</v>
      </c>
      <c r="H2002" s="62" t="e">
        <f>IF(F2002="","",IF(AND(G2002="Руб.",$J$10=1),F2002/#REF!,IF(G2002="Руб.",F2002,F2002*$J$12)))</f>
        <v>#REF!</v>
      </c>
      <c r="I2002" s="54" t="s">
        <v>1363</v>
      </c>
      <c r="L2002" s="6"/>
      <c r="M2002" s="152"/>
      <c r="N2002" s="151"/>
      <c r="O2002" s="150"/>
      <c r="P2002" s="6"/>
      <c r="Q2002" s="152"/>
      <c r="R2002" s="6"/>
      <c r="S2002" s="150"/>
      <c r="T2002" s="6"/>
    </row>
    <row r="2003" spans="1:20" ht="11.25" customHeight="1" outlineLevel="2">
      <c r="A2003" s="63">
        <f t="shared" si="36"/>
        <v>0</v>
      </c>
      <c r="B2003" s="121" t="s">
        <v>1371</v>
      </c>
      <c r="C2003" s="120" t="s">
        <v>1372</v>
      </c>
      <c r="D2003" s="65" t="s">
        <v>2288</v>
      </c>
      <c r="E2003" s="53"/>
      <c r="F2003" s="122">
        <v>4100</v>
      </c>
      <c r="G2003" s="66" t="s">
        <v>1487</v>
      </c>
      <c r="H2003" s="62" t="e">
        <f>IF(F2003="","",IF(AND(G2003="Руб.",$J$10=1),F2003/#REF!,IF(G2003="Руб.",F2003,F2003*$J$12)))</f>
        <v>#REF!</v>
      </c>
      <c r="I2003" s="54" t="s">
        <v>1363</v>
      </c>
      <c r="L2003" s="6"/>
      <c r="M2003" s="152"/>
      <c r="N2003" s="151"/>
      <c r="O2003" s="150"/>
      <c r="P2003" s="6"/>
      <c r="Q2003" s="152"/>
      <c r="R2003" s="6"/>
      <c r="S2003" s="150"/>
      <c r="T2003" s="6"/>
    </row>
    <row r="2004" spans="1:20" ht="11.25" customHeight="1" outlineLevel="2">
      <c r="A2004" s="63">
        <f t="shared" si="36"/>
        <v>0</v>
      </c>
      <c r="B2004" s="121" t="s">
        <v>1373</v>
      </c>
      <c r="C2004" s="120" t="s">
        <v>1374</v>
      </c>
      <c r="D2004" s="65" t="s">
        <v>2288</v>
      </c>
      <c r="E2004" s="53"/>
      <c r="F2004" s="122">
        <v>3300</v>
      </c>
      <c r="G2004" s="66" t="s">
        <v>1487</v>
      </c>
      <c r="H2004" s="62" t="e">
        <f>IF(F2004="","",IF(AND(G2004="Руб.",$J$10=1),F2004/#REF!,IF(G2004="Руб.",F2004,F2004*$J$12)))</f>
        <v>#REF!</v>
      </c>
      <c r="I2004" s="54" t="s">
        <v>1363</v>
      </c>
      <c r="L2004" s="6"/>
      <c r="M2004" s="152"/>
      <c r="N2004" s="151"/>
      <c r="O2004" s="150"/>
      <c r="P2004" s="6"/>
      <c r="Q2004" s="152"/>
      <c r="R2004" s="6"/>
      <c r="S2004" s="150"/>
      <c r="T2004" s="6"/>
    </row>
    <row r="2005" spans="1:20" ht="11.25" customHeight="1" outlineLevel="2">
      <c r="A2005" s="63">
        <f t="shared" si="36"/>
        <v>0</v>
      </c>
      <c r="B2005" s="121" t="s">
        <v>1375</v>
      </c>
      <c r="C2005" s="120" t="s">
        <v>3001</v>
      </c>
      <c r="D2005" s="65" t="s">
        <v>2288</v>
      </c>
      <c r="E2005" s="53"/>
      <c r="F2005" s="122">
        <v>3200</v>
      </c>
      <c r="G2005" s="66" t="s">
        <v>1487</v>
      </c>
      <c r="H2005" s="62" t="e">
        <f>IF(F2005="","",IF(AND(G2005="Руб.",$J$10=1),F2005/#REF!,IF(G2005="Руб.",F2005,F2005*$J$12)))</f>
        <v>#REF!</v>
      </c>
      <c r="I2005" s="54" t="s">
        <v>1363</v>
      </c>
      <c r="L2005" s="6"/>
      <c r="M2005" s="152"/>
      <c r="N2005" s="151"/>
      <c r="O2005" s="150"/>
      <c r="P2005" s="6"/>
      <c r="Q2005" s="152"/>
      <c r="R2005" s="6"/>
      <c r="S2005" s="150"/>
      <c r="T2005" s="6"/>
    </row>
    <row r="2006" spans="1:20" ht="11.25" customHeight="1" outlineLevel="2">
      <c r="A2006" s="63">
        <f t="shared" si="36"/>
        <v>0</v>
      </c>
      <c r="B2006" s="121" t="s">
        <v>3311</v>
      </c>
      <c r="C2006" s="120" t="s">
        <v>3312</v>
      </c>
      <c r="D2006" s="65" t="s">
        <v>2288</v>
      </c>
      <c r="E2006" s="53"/>
      <c r="F2006" s="122">
        <v>85400</v>
      </c>
      <c r="G2006" s="66" t="s">
        <v>1487</v>
      </c>
      <c r="H2006" s="62" t="e">
        <f>IF(F2006="","",IF(AND(G2006="Руб.",$J$10=1),F2006/#REF!,IF(G2006="Руб.",F2006,F2006*$J$12)))</f>
        <v>#REF!</v>
      </c>
      <c r="I2006" s="54" t="s">
        <v>1363</v>
      </c>
      <c r="L2006" s="6"/>
      <c r="M2006" s="152"/>
      <c r="N2006" s="151"/>
      <c r="O2006" s="150"/>
      <c r="P2006" s="6"/>
      <c r="Q2006" s="152"/>
      <c r="R2006" s="6"/>
      <c r="S2006" s="150"/>
      <c r="T2006" s="6"/>
    </row>
    <row r="2007" spans="1:20" ht="11.25" customHeight="1" outlineLevel="2">
      <c r="A2007" s="63">
        <f t="shared" si="36"/>
        <v>0</v>
      </c>
      <c r="B2007" s="121" t="s">
        <v>3313</v>
      </c>
      <c r="C2007" s="120" t="s">
        <v>3314</v>
      </c>
      <c r="D2007" s="65" t="s">
        <v>2288</v>
      </c>
      <c r="E2007" s="53"/>
      <c r="F2007" s="122">
        <v>93200</v>
      </c>
      <c r="G2007" s="66" t="s">
        <v>1487</v>
      </c>
      <c r="H2007" s="62" t="e">
        <f>IF(F2007="","",IF(AND(G2007="Руб.",$J$10=1),F2007/#REF!,IF(G2007="Руб.",F2007,F2007*$J$12)))</f>
        <v>#REF!</v>
      </c>
      <c r="I2007" s="54" t="s">
        <v>1363</v>
      </c>
      <c r="L2007" s="6"/>
      <c r="M2007" s="152"/>
      <c r="N2007" s="151"/>
      <c r="O2007" s="150"/>
      <c r="P2007" s="6"/>
      <c r="Q2007" s="152"/>
      <c r="R2007" s="6"/>
      <c r="S2007" s="150"/>
      <c r="T2007" s="6"/>
    </row>
    <row r="2008" spans="1:20" ht="11.25" customHeight="1" outlineLevel="2">
      <c r="A2008" s="63">
        <f t="shared" si="36"/>
        <v>0</v>
      </c>
      <c r="B2008" s="121" t="s">
        <v>3316</v>
      </c>
      <c r="C2008" s="120" t="s">
        <v>3317</v>
      </c>
      <c r="D2008" s="65" t="s">
        <v>2288</v>
      </c>
      <c r="E2008" s="53"/>
      <c r="F2008" s="123">
        <v>72800</v>
      </c>
      <c r="G2008" s="66" t="s">
        <v>1487</v>
      </c>
      <c r="H2008" s="62" t="e">
        <f>IF(F2008="","",IF(AND(G2008="Руб.",$J$10=1),F2008/#REF!,IF(G2008="Руб.",F2008,F2008*$J$12)))</f>
        <v>#REF!</v>
      </c>
      <c r="I2008" s="54" t="s">
        <v>1363</v>
      </c>
      <c r="L2008" s="6"/>
      <c r="M2008" s="152"/>
      <c r="N2008" s="151"/>
      <c r="O2008" s="150"/>
      <c r="P2008" s="6"/>
      <c r="Q2008" s="152"/>
      <c r="R2008" s="6"/>
      <c r="S2008" s="150"/>
      <c r="T2008" s="6"/>
    </row>
    <row r="2009" spans="1:20" ht="11.25" customHeight="1" outlineLevel="2">
      <c r="A2009" s="63">
        <f t="shared" si="36"/>
        <v>0</v>
      </c>
      <c r="B2009" s="121" t="s">
        <v>3315</v>
      </c>
      <c r="C2009" s="120" t="s">
        <v>3002</v>
      </c>
      <c r="D2009" s="65" t="s">
        <v>2288</v>
      </c>
      <c r="E2009" s="53"/>
      <c r="F2009" s="123">
        <v>60400</v>
      </c>
      <c r="G2009" s="66" t="s">
        <v>1487</v>
      </c>
      <c r="H2009" s="62" t="e">
        <f>IF(F2009="","",IF(AND(G2009="Руб.",$J$10=1),F2009/#REF!,IF(G2009="Руб.",F2009,F2009*$J$12)))</f>
        <v>#REF!</v>
      </c>
      <c r="I2009" s="54" t="s">
        <v>1363</v>
      </c>
      <c r="L2009" s="6"/>
      <c r="M2009" s="152"/>
      <c r="N2009" s="151"/>
      <c r="O2009" s="150"/>
      <c r="P2009" s="6"/>
      <c r="Q2009" s="152"/>
      <c r="R2009" s="6"/>
      <c r="S2009" s="150"/>
      <c r="T2009" s="6"/>
    </row>
    <row r="2010" spans="1:20" ht="11.25" customHeight="1" outlineLevel="2">
      <c r="A2010" s="63">
        <f t="shared" si="36"/>
        <v>0</v>
      </c>
      <c r="B2010" s="121" t="s">
        <v>3305</v>
      </c>
      <c r="C2010" s="120" t="s">
        <v>3306</v>
      </c>
      <c r="D2010" s="65" t="s">
        <v>2288</v>
      </c>
      <c r="E2010" s="53"/>
      <c r="F2010" s="122">
        <v>7720</v>
      </c>
      <c r="G2010" s="66" t="s">
        <v>1487</v>
      </c>
      <c r="H2010" s="62" t="e">
        <f>IF(F2010="","",IF(AND(G2010="Руб.",$J$10=1),F2010/#REF!,IF(G2010="Руб.",F2010,F2010*$J$12)))</f>
        <v>#REF!</v>
      </c>
      <c r="I2010" s="54" t="s">
        <v>1363</v>
      </c>
      <c r="L2010" s="6"/>
      <c r="M2010" s="152"/>
      <c r="N2010" s="151"/>
      <c r="O2010" s="150"/>
      <c r="P2010" s="6"/>
      <c r="Q2010" s="152"/>
      <c r="R2010" s="6"/>
      <c r="S2010" s="150"/>
      <c r="T2010" s="6"/>
    </row>
    <row r="2011" spans="1:20" ht="11.25" customHeight="1" outlineLevel="2">
      <c r="A2011" s="63">
        <f t="shared" si="36"/>
        <v>0</v>
      </c>
      <c r="B2011" s="121" t="s">
        <v>3303</v>
      </c>
      <c r="C2011" s="120" t="s">
        <v>3304</v>
      </c>
      <c r="D2011" s="65" t="s">
        <v>2288</v>
      </c>
      <c r="E2011" s="53"/>
      <c r="F2011" s="122">
        <v>7250</v>
      </c>
      <c r="G2011" s="66" t="s">
        <v>1487</v>
      </c>
      <c r="H2011" s="62" t="e">
        <f>IF(F2011="","",IF(AND(G2011="Руб.",$J$10=1),F2011/#REF!,IF(G2011="Руб.",F2011,F2011*$J$12)))</f>
        <v>#REF!</v>
      </c>
      <c r="I2011" s="54" t="s">
        <v>1363</v>
      </c>
      <c r="L2011" s="6"/>
      <c r="M2011" s="152"/>
      <c r="N2011" s="151"/>
      <c r="O2011" s="150"/>
      <c r="P2011" s="6"/>
      <c r="Q2011" s="152"/>
      <c r="R2011" s="6"/>
      <c r="S2011" s="150"/>
      <c r="T2011" s="6"/>
    </row>
    <row r="2012" spans="1:20" ht="11.25" customHeight="1" outlineLevel="2">
      <c r="A2012" s="63">
        <f t="shared" si="36"/>
        <v>0</v>
      </c>
      <c r="B2012" s="121" t="s">
        <v>3301</v>
      </c>
      <c r="C2012" s="120" t="s">
        <v>3302</v>
      </c>
      <c r="D2012" s="65" t="s">
        <v>2288</v>
      </c>
      <c r="E2012" s="53"/>
      <c r="F2012" s="122">
        <v>3100</v>
      </c>
      <c r="G2012" s="66" t="s">
        <v>1487</v>
      </c>
      <c r="H2012" s="62" t="e">
        <f>IF(F2012="","",IF(AND(G2012="Руб.",$J$10=1),F2012/#REF!,IF(G2012="Руб.",F2012,F2012*$J$12)))</f>
        <v>#REF!</v>
      </c>
      <c r="I2012" s="54" t="s">
        <v>1363</v>
      </c>
      <c r="L2012" s="6"/>
      <c r="M2012" s="152"/>
      <c r="N2012" s="151"/>
      <c r="O2012" s="150"/>
      <c r="P2012" s="6"/>
      <c r="Q2012" s="152"/>
      <c r="R2012" s="6"/>
      <c r="S2012" s="150"/>
      <c r="T2012" s="6"/>
    </row>
    <row r="2013" spans="1:20" ht="11.25" customHeight="1" outlineLevel="2">
      <c r="A2013" s="63">
        <f t="shared" si="36"/>
        <v>0</v>
      </c>
      <c r="B2013" s="121" t="s">
        <v>3307</v>
      </c>
      <c r="C2013" s="120" t="s">
        <v>3308</v>
      </c>
      <c r="D2013" s="65" t="s">
        <v>2288</v>
      </c>
      <c r="E2013" s="53"/>
      <c r="F2013" s="122">
        <v>56200</v>
      </c>
      <c r="G2013" s="66" t="s">
        <v>1487</v>
      </c>
      <c r="H2013" s="62" t="e">
        <f>IF(F2013="","",IF(AND(G2013="Руб.",$J$10=1),F2013/#REF!,IF(G2013="Руб.",F2013,F2013*$J$12)))</f>
        <v>#REF!</v>
      </c>
      <c r="I2013" s="54" t="s">
        <v>1363</v>
      </c>
      <c r="L2013" s="6"/>
      <c r="M2013" s="152"/>
      <c r="N2013" s="151"/>
      <c r="O2013" s="150"/>
      <c r="P2013" s="6"/>
      <c r="Q2013" s="152"/>
      <c r="R2013" s="6"/>
      <c r="S2013" s="150"/>
      <c r="T2013" s="6"/>
    </row>
    <row r="2014" spans="1:20" ht="11.25" customHeight="1" outlineLevel="2">
      <c r="A2014" s="63">
        <f t="shared" si="36"/>
        <v>0</v>
      </c>
      <c r="B2014" s="121" t="s">
        <v>3309</v>
      </c>
      <c r="C2014" s="120" t="s">
        <v>3310</v>
      </c>
      <c r="D2014" s="65" t="s">
        <v>2288</v>
      </c>
      <c r="E2014" s="53"/>
      <c r="F2014" s="122">
        <v>63100</v>
      </c>
      <c r="G2014" s="66" t="s">
        <v>1487</v>
      </c>
      <c r="H2014" s="62" t="e">
        <f>IF(F2014="","",IF(AND(G2014="Руб.",$J$10=1),F2014/#REF!,IF(G2014="Руб.",F2014,F2014*$J$12)))</f>
        <v>#REF!</v>
      </c>
      <c r="I2014" s="54" t="s">
        <v>1363</v>
      </c>
      <c r="L2014" s="6"/>
      <c r="M2014" s="152"/>
      <c r="N2014" s="151"/>
      <c r="O2014" s="150"/>
      <c r="P2014" s="6"/>
      <c r="Q2014" s="152"/>
      <c r="R2014" s="6"/>
      <c r="S2014" s="150"/>
      <c r="T2014" s="6"/>
    </row>
    <row r="2015" spans="1:20" ht="12.75">
      <c r="A2015" s="63">
        <f t="shared" si="36"/>
        <v>0</v>
      </c>
      <c r="B2015" s="67"/>
      <c r="C2015" s="18" t="s">
        <v>2553</v>
      </c>
      <c r="D2015" s="19"/>
      <c r="E2015" s="53"/>
      <c r="F2015" s="66" t="s">
        <v>2274</v>
      </c>
      <c r="G2015" s="66"/>
      <c r="H2015" s="62" t="str">
        <f>IF(F2015="","",IF(AND(G2015="Руб.",$J$10=1),F2015/#REF!,IF(G2015="Руб.",F2015,F2015*$J$12)))</f>
        <v/>
      </c>
      <c r="I2015" s="54"/>
      <c r="L2015" s="6"/>
      <c r="M2015" s="152"/>
      <c r="N2015" s="151"/>
      <c r="O2015" s="150"/>
      <c r="P2015" s="6"/>
      <c r="Q2015" s="152"/>
      <c r="R2015" s="6"/>
      <c r="S2015" s="150"/>
      <c r="T2015" s="6"/>
    </row>
    <row r="2016" spans="1:20" ht="12.75" outlineLevel="1">
      <c r="A2016" s="63">
        <f t="shared" si="36"/>
        <v>0</v>
      </c>
      <c r="B2016" s="92"/>
      <c r="C2016" s="93" t="s">
        <v>1223</v>
      </c>
      <c r="D2016" s="65"/>
      <c r="E2016" s="22" t="str">
        <f>IF(SUM(E2017:E2036)=0,"",1)</f>
        <v/>
      </c>
      <c r="F2016" s="66" t="s">
        <v>2274</v>
      </c>
      <c r="G2016" s="66"/>
      <c r="H2016" s="62" t="str">
        <f>IF(F2016="","",IF(AND(G2016="Руб.",$J$10=1),F2016/#REF!,IF(G2016="Руб.",F2016,F2016*$J$12)))</f>
        <v/>
      </c>
      <c r="I2016" s="54"/>
      <c r="L2016" s="6"/>
      <c r="M2016" s="152"/>
      <c r="N2016" s="151"/>
      <c r="O2016" s="150"/>
      <c r="P2016" s="6"/>
      <c r="Q2016" s="152"/>
      <c r="R2016" s="6"/>
      <c r="S2016" s="150"/>
      <c r="T2016" s="6"/>
    </row>
    <row r="2017" spans="1:26" s="1" customFormat="1" ht="12" customHeight="1" outlineLevel="2">
      <c r="A2017" s="63">
        <f t="shared" ref="A2017:A2048" si="37">IF(E2017="",A2016,A2016+1)</f>
        <v>0</v>
      </c>
      <c r="B2017" s="72" t="s">
        <v>792</v>
      </c>
      <c r="C2017" s="79" t="s">
        <v>791</v>
      </c>
      <c r="D2017" s="65" t="s">
        <v>2288</v>
      </c>
      <c r="E2017" s="94"/>
      <c r="F2017" s="66">
        <v>5100</v>
      </c>
      <c r="G2017" s="66"/>
      <c r="H2017" s="62">
        <f>IF(F2017="","",IF(AND(G2017="Руб.",$J$10=1),F2017/#REF!,IF(G2017="Руб.",F2017,F2017*$J$12)))</f>
        <v>5100</v>
      </c>
      <c r="I2017" s="54" t="s">
        <v>1662</v>
      </c>
      <c r="J2017" s="8"/>
      <c r="K2017" s="8"/>
      <c r="L2017" s="6"/>
      <c r="M2017" s="152"/>
      <c r="N2017" s="151"/>
      <c r="O2017" s="150"/>
      <c r="P2017" s="6"/>
      <c r="Q2017" s="152"/>
      <c r="R2017" s="6"/>
      <c r="S2017" s="150"/>
      <c r="T2017" s="6"/>
      <c r="U2017" s="2"/>
      <c r="V2017" s="2"/>
      <c r="W2017" s="2"/>
      <c r="X2017" s="2"/>
      <c r="Y2017" s="2"/>
      <c r="Z2017" s="2"/>
    </row>
    <row r="2018" spans="1:26" s="1" customFormat="1" ht="12" customHeight="1" outlineLevel="2">
      <c r="A2018" s="63">
        <f t="shared" si="37"/>
        <v>0</v>
      </c>
      <c r="B2018" s="72" t="s">
        <v>794</v>
      </c>
      <c r="C2018" s="79" t="s">
        <v>793</v>
      </c>
      <c r="D2018" s="65" t="s">
        <v>2288</v>
      </c>
      <c r="E2018" s="94"/>
      <c r="F2018" s="66">
        <v>5320</v>
      </c>
      <c r="G2018" s="66"/>
      <c r="H2018" s="62">
        <f>IF(F2018="","",IF(AND(G2018="Руб.",$J$10=1),F2018/#REF!,IF(G2018="Руб.",F2018,F2018*$J$12)))</f>
        <v>5320</v>
      </c>
      <c r="I2018" s="54" t="s">
        <v>1662</v>
      </c>
      <c r="J2018" s="8"/>
      <c r="K2018" s="8"/>
      <c r="L2018" s="6"/>
      <c r="M2018" s="152"/>
      <c r="N2018" s="151"/>
      <c r="O2018" s="150"/>
      <c r="P2018" s="6"/>
      <c r="Q2018" s="152"/>
      <c r="R2018" s="6"/>
      <c r="S2018" s="150"/>
      <c r="T2018" s="6"/>
      <c r="U2018" s="2"/>
      <c r="V2018" s="2"/>
      <c r="W2018" s="2"/>
      <c r="X2018" s="2"/>
      <c r="Y2018" s="2"/>
      <c r="Z2018" s="2"/>
    </row>
    <row r="2019" spans="1:26" s="1" customFormat="1" ht="12" customHeight="1" outlineLevel="2">
      <c r="A2019" s="63">
        <f t="shared" si="37"/>
        <v>0</v>
      </c>
      <c r="B2019" s="72" t="s">
        <v>796</v>
      </c>
      <c r="C2019" s="79" t="s">
        <v>795</v>
      </c>
      <c r="D2019" s="65" t="s">
        <v>2288</v>
      </c>
      <c r="E2019" s="94"/>
      <c r="F2019" s="66">
        <v>5540</v>
      </c>
      <c r="G2019" s="66"/>
      <c r="H2019" s="62">
        <f>IF(F2019="","",IF(AND(G2019="Руб.",$J$10=1),F2019/#REF!,IF(G2019="Руб.",F2019,F2019*$J$12)))</f>
        <v>5540</v>
      </c>
      <c r="I2019" s="54" t="s">
        <v>1662</v>
      </c>
      <c r="J2019" s="8"/>
      <c r="K2019" s="8"/>
      <c r="L2019" s="6"/>
      <c r="M2019" s="152"/>
      <c r="N2019" s="151"/>
      <c r="O2019" s="150"/>
      <c r="P2019" s="6"/>
      <c r="Q2019" s="152"/>
      <c r="R2019" s="6"/>
      <c r="S2019" s="150"/>
      <c r="T2019" s="6"/>
      <c r="U2019" s="2"/>
      <c r="V2019" s="2"/>
      <c r="W2019" s="2"/>
      <c r="X2019" s="2"/>
      <c r="Y2019" s="2"/>
      <c r="Z2019" s="2"/>
    </row>
    <row r="2020" spans="1:26" s="1" customFormat="1" ht="12" customHeight="1" outlineLevel="2">
      <c r="A2020" s="63">
        <f t="shared" si="37"/>
        <v>0</v>
      </c>
      <c r="B2020" s="72" t="s">
        <v>800</v>
      </c>
      <c r="C2020" s="79" t="s">
        <v>797</v>
      </c>
      <c r="D2020" s="65" t="s">
        <v>2288</v>
      </c>
      <c r="E2020" s="94"/>
      <c r="F2020" s="66">
        <v>8250</v>
      </c>
      <c r="G2020" s="66"/>
      <c r="H2020" s="62">
        <f>IF(F2020="","",IF(AND(G2020="Руб.",$J$10=1),F2020/#REF!,IF(G2020="Руб.",F2020,F2020*$J$12)))</f>
        <v>8250</v>
      </c>
      <c r="I2020" s="54" t="s">
        <v>1662</v>
      </c>
      <c r="J2020" s="8"/>
      <c r="K2020" s="8"/>
      <c r="L2020" s="6"/>
      <c r="M2020" s="152"/>
      <c r="N2020" s="151"/>
      <c r="O2020" s="150"/>
      <c r="P2020" s="6"/>
      <c r="Q2020" s="152"/>
      <c r="R2020" s="6"/>
      <c r="S2020" s="150"/>
      <c r="T2020" s="6"/>
      <c r="U2020" s="2"/>
      <c r="V2020" s="2"/>
      <c r="W2020" s="2"/>
      <c r="X2020" s="2"/>
      <c r="Y2020" s="2"/>
      <c r="Z2020" s="2"/>
    </row>
    <row r="2021" spans="1:26" s="1" customFormat="1" ht="12" customHeight="1" outlineLevel="2">
      <c r="A2021" s="63">
        <f t="shared" si="37"/>
        <v>0</v>
      </c>
      <c r="B2021" s="72" t="s">
        <v>801</v>
      </c>
      <c r="C2021" s="79" t="s">
        <v>798</v>
      </c>
      <c r="D2021" s="65" t="s">
        <v>2288</v>
      </c>
      <c r="E2021" s="94"/>
      <c r="F2021" s="66">
        <v>8600</v>
      </c>
      <c r="G2021" s="66"/>
      <c r="H2021" s="62">
        <f>IF(F2021="","",IF(AND(G2021="Руб.",$J$10=1),F2021/#REF!,IF(G2021="Руб.",F2021,F2021*$J$12)))</f>
        <v>8600</v>
      </c>
      <c r="I2021" s="54" t="s">
        <v>1662</v>
      </c>
      <c r="J2021" s="8"/>
      <c r="K2021" s="8"/>
      <c r="L2021" s="6"/>
      <c r="M2021" s="152"/>
      <c r="N2021" s="151"/>
      <c r="O2021" s="150"/>
      <c r="P2021" s="6"/>
      <c r="Q2021" s="152"/>
      <c r="R2021" s="6"/>
      <c r="S2021" s="150"/>
      <c r="T2021" s="6"/>
      <c r="U2021" s="2"/>
      <c r="V2021" s="2"/>
      <c r="W2021" s="2"/>
      <c r="X2021" s="2"/>
      <c r="Y2021" s="2"/>
      <c r="Z2021" s="2"/>
    </row>
    <row r="2022" spans="1:26" s="1" customFormat="1" ht="12" customHeight="1" outlineLevel="2">
      <c r="A2022" s="63">
        <f t="shared" si="37"/>
        <v>0</v>
      </c>
      <c r="B2022" s="72" t="s">
        <v>802</v>
      </c>
      <c r="C2022" s="79" t="s">
        <v>799</v>
      </c>
      <c r="D2022" s="65" t="s">
        <v>2288</v>
      </c>
      <c r="E2022" s="94"/>
      <c r="F2022" s="66">
        <v>8960</v>
      </c>
      <c r="G2022" s="66"/>
      <c r="H2022" s="62">
        <f>IF(F2022="","",IF(AND(G2022="Руб.",$J$10=1),F2022/#REF!,IF(G2022="Руб.",F2022,F2022*$J$12)))</f>
        <v>8960</v>
      </c>
      <c r="I2022" s="54" t="s">
        <v>1662</v>
      </c>
      <c r="J2022" s="8"/>
      <c r="K2022" s="8"/>
      <c r="L2022" s="6"/>
      <c r="M2022" s="152"/>
      <c r="N2022" s="151"/>
      <c r="O2022" s="150"/>
      <c r="P2022" s="6"/>
      <c r="Q2022" s="152"/>
      <c r="R2022" s="6"/>
      <c r="S2022" s="150"/>
      <c r="T2022" s="6"/>
      <c r="U2022" s="2"/>
      <c r="V2022" s="2"/>
      <c r="W2022" s="2"/>
      <c r="X2022" s="2"/>
      <c r="Y2022" s="2"/>
      <c r="Z2022" s="2"/>
    </row>
    <row r="2023" spans="1:26" s="1" customFormat="1" ht="12" customHeight="1" outlineLevel="2">
      <c r="A2023" s="63">
        <f t="shared" si="37"/>
        <v>0</v>
      </c>
      <c r="B2023" s="72" t="s">
        <v>806</v>
      </c>
      <c r="C2023" s="79" t="s">
        <v>803</v>
      </c>
      <c r="D2023" s="65" t="s">
        <v>2288</v>
      </c>
      <c r="E2023" s="94"/>
      <c r="F2023" s="66">
        <v>11550</v>
      </c>
      <c r="G2023" s="66"/>
      <c r="H2023" s="62">
        <f>IF(F2023="","",IF(AND(G2023="Руб.",$J$10=1),F2023/#REF!,IF(G2023="Руб.",F2023,F2023*$J$12)))</f>
        <v>11550</v>
      </c>
      <c r="I2023" s="54" t="s">
        <v>1662</v>
      </c>
      <c r="J2023" s="8"/>
      <c r="K2023" s="8"/>
      <c r="L2023" s="6"/>
      <c r="M2023" s="152"/>
      <c r="N2023" s="151"/>
      <c r="O2023" s="150"/>
      <c r="P2023" s="6"/>
      <c r="Q2023" s="152"/>
      <c r="R2023" s="6"/>
      <c r="S2023" s="150"/>
      <c r="T2023" s="6"/>
      <c r="U2023" s="2"/>
      <c r="V2023" s="2"/>
      <c r="W2023" s="2"/>
      <c r="X2023" s="2"/>
      <c r="Y2023" s="2"/>
      <c r="Z2023" s="2"/>
    </row>
    <row r="2024" spans="1:26" s="1" customFormat="1" ht="12" customHeight="1" outlineLevel="2">
      <c r="A2024" s="63">
        <f t="shared" si="37"/>
        <v>0</v>
      </c>
      <c r="B2024" s="72" t="s">
        <v>807</v>
      </c>
      <c r="C2024" s="79" t="s">
        <v>804</v>
      </c>
      <c r="D2024" s="65" t="s">
        <v>2288</v>
      </c>
      <c r="E2024" s="94"/>
      <c r="F2024" s="66">
        <v>12050</v>
      </c>
      <c r="G2024" s="66"/>
      <c r="H2024" s="62">
        <f>IF(F2024="","",IF(AND(G2024="Руб.",$J$10=1),F2024/#REF!,IF(G2024="Руб.",F2024,F2024*$J$12)))</f>
        <v>12050</v>
      </c>
      <c r="I2024" s="54" t="s">
        <v>1662</v>
      </c>
      <c r="J2024" s="8"/>
      <c r="K2024" s="8"/>
      <c r="L2024" s="6"/>
      <c r="M2024" s="152"/>
      <c r="N2024" s="151"/>
      <c r="O2024" s="150"/>
      <c r="P2024" s="6"/>
      <c r="Q2024" s="152"/>
      <c r="R2024" s="6"/>
      <c r="S2024" s="150"/>
      <c r="T2024" s="6"/>
      <c r="U2024" s="2"/>
      <c r="V2024" s="2"/>
      <c r="W2024" s="2"/>
      <c r="X2024" s="2"/>
      <c r="Y2024" s="2"/>
      <c r="Z2024" s="2"/>
    </row>
    <row r="2025" spans="1:26" s="1" customFormat="1" ht="12" customHeight="1" outlineLevel="2">
      <c r="A2025" s="63">
        <f t="shared" si="37"/>
        <v>0</v>
      </c>
      <c r="B2025" s="72" t="s">
        <v>808</v>
      </c>
      <c r="C2025" s="79" t="s">
        <v>805</v>
      </c>
      <c r="D2025" s="65" t="s">
        <v>2288</v>
      </c>
      <c r="E2025" s="94"/>
      <c r="F2025" s="66">
        <v>12550</v>
      </c>
      <c r="G2025" s="66"/>
      <c r="H2025" s="62">
        <f>IF(F2025="","",IF(AND(G2025="Руб.",$J$10=1),F2025/#REF!,IF(G2025="Руб.",F2025,F2025*$J$12)))</f>
        <v>12550</v>
      </c>
      <c r="I2025" s="54" t="s">
        <v>1662</v>
      </c>
      <c r="J2025" s="8"/>
      <c r="K2025" s="8"/>
      <c r="L2025" s="6"/>
      <c r="M2025" s="152"/>
      <c r="N2025" s="151"/>
      <c r="O2025" s="150"/>
      <c r="P2025" s="6"/>
      <c r="Q2025" s="152"/>
      <c r="R2025" s="6"/>
      <c r="S2025" s="150"/>
      <c r="T2025" s="6"/>
      <c r="U2025" s="2"/>
      <c r="V2025" s="2"/>
      <c r="W2025" s="2"/>
      <c r="X2025" s="2"/>
      <c r="Y2025" s="2"/>
      <c r="Z2025" s="2"/>
    </row>
    <row r="2026" spans="1:26" s="1" customFormat="1" ht="12" customHeight="1" outlineLevel="2">
      <c r="A2026" s="63">
        <f t="shared" si="37"/>
        <v>0</v>
      </c>
      <c r="B2026" s="72" t="s">
        <v>1206</v>
      </c>
      <c r="C2026" s="79" t="s">
        <v>1208</v>
      </c>
      <c r="D2026" s="65" t="s">
        <v>2288</v>
      </c>
      <c r="E2026" s="94"/>
      <c r="F2026" s="66">
        <v>7550</v>
      </c>
      <c r="G2026" s="66"/>
      <c r="H2026" s="62">
        <f>IF(F2026="","",IF(AND(G2026="Руб.",$J$10=1),F2026/#REF!,IF(G2026="Руб.",F2026,F2026*$J$12)))</f>
        <v>7550</v>
      </c>
      <c r="I2026" s="54" t="s">
        <v>1662</v>
      </c>
      <c r="J2026" s="8"/>
      <c r="K2026" s="8"/>
      <c r="L2026" s="6"/>
      <c r="M2026" s="152"/>
      <c r="N2026" s="151"/>
      <c r="O2026" s="150"/>
      <c r="P2026" s="6"/>
      <c r="Q2026" s="152"/>
      <c r="R2026" s="6"/>
      <c r="S2026" s="150"/>
      <c r="T2026" s="6"/>
      <c r="U2026" s="2"/>
      <c r="V2026" s="2"/>
      <c r="W2026" s="2"/>
      <c r="X2026" s="2"/>
      <c r="Y2026" s="2"/>
      <c r="Z2026" s="2"/>
    </row>
    <row r="2027" spans="1:26" s="1" customFormat="1" ht="12" customHeight="1" outlineLevel="2">
      <c r="A2027" s="63">
        <f t="shared" si="37"/>
        <v>0</v>
      </c>
      <c r="B2027" s="72" t="s">
        <v>809</v>
      </c>
      <c r="C2027" s="79" t="s">
        <v>1207</v>
      </c>
      <c r="D2027" s="65" t="s">
        <v>2288</v>
      </c>
      <c r="E2027" s="94"/>
      <c r="F2027" s="66">
        <v>8200</v>
      </c>
      <c r="G2027" s="66"/>
      <c r="H2027" s="62">
        <f>IF(F2027="","",IF(AND(G2027="Руб.",$J$10=1),F2027/#REF!,IF(G2027="Руб.",F2027,F2027*$J$12)))</f>
        <v>8200</v>
      </c>
      <c r="I2027" s="54" t="s">
        <v>1662</v>
      </c>
      <c r="J2027" s="8"/>
      <c r="K2027" s="8"/>
      <c r="L2027" s="6"/>
      <c r="M2027" s="152"/>
      <c r="N2027" s="151"/>
      <c r="O2027" s="150"/>
      <c r="P2027" s="6"/>
      <c r="Q2027" s="152"/>
      <c r="R2027" s="6"/>
      <c r="S2027" s="150"/>
      <c r="T2027" s="6"/>
      <c r="U2027" s="2"/>
      <c r="V2027" s="2"/>
      <c r="W2027" s="2"/>
      <c r="X2027" s="2"/>
      <c r="Y2027" s="2"/>
      <c r="Z2027" s="2"/>
    </row>
    <row r="2028" spans="1:26" s="1" customFormat="1" ht="12" customHeight="1" outlineLevel="2">
      <c r="A2028" s="63">
        <f t="shared" si="37"/>
        <v>0</v>
      </c>
      <c r="B2028" s="72" t="s">
        <v>810</v>
      </c>
      <c r="C2028" s="79" t="s">
        <v>1209</v>
      </c>
      <c r="D2028" s="65" t="s">
        <v>2288</v>
      </c>
      <c r="E2028" s="94"/>
      <c r="F2028" s="66">
        <v>11800</v>
      </c>
      <c r="G2028" s="66"/>
      <c r="H2028" s="62">
        <f>IF(F2028="","",IF(AND(G2028="Руб.",$J$10=1),F2028/#REF!,IF(G2028="Руб.",F2028,F2028*$J$12)))</f>
        <v>11800</v>
      </c>
      <c r="I2028" s="54" t="s">
        <v>1662</v>
      </c>
      <c r="J2028" s="8"/>
      <c r="K2028" s="8"/>
      <c r="L2028" s="6"/>
      <c r="M2028" s="152"/>
      <c r="N2028" s="151"/>
      <c r="O2028" s="150"/>
      <c r="P2028" s="6"/>
      <c r="Q2028" s="152"/>
      <c r="R2028" s="6"/>
      <c r="S2028" s="150"/>
      <c r="T2028" s="6"/>
      <c r="U2028" s="2"/>
      <c r="V2028" s="2"/>
      <c r="W2028" s="2"/>
      <c r="X2028" s="2"/>
      <c r="Y2028" s="2"/>
      <c r="Z2028" s="2"/>
    </row>
    <row r="2029" spans="1:26" s="1" customFormat="1" ht="12" customHeight="1" outlineLevel="2">
      <c r="A2029" s="63">
        <f t="shared" si="37"/>
        <v>0</v>
      </c>
      <c r="B2029" s="72" t="s">
        <v>811</v>
      </c>
      <c r="C2029" s="79" t="s">
        <v>1210</v>
      </c>
      <c r="D2029" s="65" t="s">
        <v>2288</v>
      </c>
      <c r="E2029" s="94"/>
      <c r="F2029" s="66">
        <v>11850</v>
      </c>
      <c r="G2029" s="66"/>
      <c r="H2029" s="62">
        <f>IF(F2029="","",IF(AND(G2029="Руб.",$J$10=1),F2029/#REF!,IF(G2029="Руб.",F2029,F2029*$J$12)))</f>
        <v>11850</v>
      </c>
      <c r="I2029" s="54" t="s">
        <v>1662</v>
      </c>
      <c r="J2029" s="8"/>
      <c r="K2029" s="8"/>
      <c r="L2029" s="6"/>
      <c r="M2029" s="152"/>
      <c r="N2029" s="151"/>
      <c r="O2029" s="150"/>
      <c r="P2029" s="6"/>
      <c r="Q2029" s="152"/>
      <c r="R2029" s="6"/>
      <c r="S2029" s="150"/>
      <c r="T2029" s="6"/>
      <c r="U2029" s="2"/>
      <c r="V2029" s="2"/>
      <c r="W2029" s="2"/>
      <c r="X2029" s="2"/>
      <c r="Y2029" s="2"/>
      <c r="Z2029" s="2"/>
    </row>
    <row r="2030" spans="1:26" s="1" customFormat="1" ht="12" customHeight="1" outlineLevel="2">
      <c r="A2030" s="63">
        <f t="shared" si="37"/>
        <v>0</v>
      </c>
      <c r="B2030" s="72" t="s">
        <v>812</v>
      </c>
      <c r="C2030" s="79" t="s">
        <v>1211</v>
      </c>
      <c r="D2030" s="65" t="s">
        <v>2288</v>
      </c>
      <c r="E2030" s="94"/>
      <c r="F2030" s="66">
        <v>15300</v>
      </c>
      <c r="G2030" s="66"/>
      <c r="H2030" s="62">
        <f>IF(F2030="","",IF(AND(G2030="Руб.",$J$10=1),F2030/#REF!,IF(G2030="Руб.",F2030,F2030*$J$12)))</f>
        <v>15300</v>
      </c>
      <c r="I2030" s="54" t="s">
        <v>1662</v>
      </c>
      <c r="J2030" s="8"/>
      <c r="K2030" s="8"/>
      <c r="L2030" s="6"/>
      <c r="M2030" s="152"/>
      <c r="N2030" s="151"/>
      <c r="O2030" s="150"/>
      <c r="P2030" s="6"/>
      <c r="Q2030" s="152"/>
      <c r="R2030" s="6"/>
      <c r="S2030" s="150"/>
      <c r="T2030" s="6"/>
      <c r="U2030" s="2"/>
      <c r="V2030" s="2"/>
      <c r="W2030" s="2"/>
      <c r="X2030" s="2"/>
      <c r="Y2030" s="2"/>
      <c r="Z2030" s="2"/>
    </row>
    <row r="2031" spans="1:26" s="1" customFormat="1" ht="12" customHeight="1" outlineLevel="2">
      <c r="A2031" s="63">
        <f t="shared" si="37"/>
        <v>0</v>
      </c>
      <c r="B2031" s="72" t="s">
        <v>813</v>
      </c>
      <c r="C2031" s="79" t="s">
        <v>1212</v>
      </c>
      <c r="D2031" s="65" t="s">
        <v>2288</v>
      </c>
      <c r="E2031" s="94"/>
      <c r="F2031" s="66">
        <v>15230</v>
      </c>
      <c r="G2031" s="66"/>
      <c r="H2031" s="62">
        <f>IF(F2031="","",IF(AND(G2031="Руб.",$J$10=1),F2031/#REF!,IF(G2031="Руб.",F2031,F2031*$J$12)))</f>
        <v>15230</v>
      </c>
      <c r="I2031" s="54" t="s">
        <v>1662</v>
      </c>
      <c r="J2031" s="8"/>
      <c r="K2031" s="8"/>
      <c r="L2031" s="6"/>
      <c r="M2031" s="152"/>
      <c r="N2031" s="151"/>
      <c r="O2031" s="150"/>
      <c r="P2031" s="6"/>
      <c r="Q2031" s="152"/>
      <c r="R2031" s="6"/>
      <c r="S2031" s="150"/>
      <c r="T2031" s="6"/>
      <c r="U2031" s="2"/>
      <c r="V2031" s="2"/>
      <c r="W2031" s="2"/>
      <c r="X2031" s="2"/>
      <c r="Y2031" s="2"/>
      <c r="Z2031" s="2"/>
    </row>
    <row r="2032" spans="1:26" s="1" customFormat="1" ht="12" customHeight="1" outlineLevel="2">
      <c r="A2032" s="63">
        <f t="shared" si="37"/>
        <v>0</v>
      </c>
      <c r="B2032" s="72" t="s">
        <v>1215</v>
      </c>
      <c r="C2032" s="79" t="s">
        <v>1213</v>
      </c>
      <c r="D2032" s="65" t="s">
        <v>2288</v>
      </c>
      <c r="E2032" s="94"/>
      <c r="F2032" s="66">
        <v>18800</v>
      </c>
      <c r="G2032" s="66"/>
      <c r="H2032" s="62">
        <f>IF(F2032="","",IF(AND(G2032="Руб.",$J$10=1),F2032/#REF!,IF(G2032="Руб.",F2032,F2032*$J$12)))</f>
        <v>18800</v>
      </c>
      <c r="I2032" s="54" t="s">
        <v>1662</v>
      </c>
      <c r="J2032" s="8"/>
      <c r="K2032" s="8"/>
      <c r="L2032" s="6"/>
      <c r="M2032" s="152"/>
      <c r="N2032" s="151"/>
      <c r="O2032" s="150"/>
      <c r="P2032" s="6"/>
      <c r="Q2032" s="152"/>
      <c r="R2032" s="6"/>
      <c r="S2032" s="150"/>
      <c r="T2032" s="6"/>
      <c r="U2032" s="2"/>
      <c r="V2032" s="2"/>
      <c r="W2032" s="2"/>
      <c r="X2032" s="2"/>
      <c r="Y2032" s="2"/>
      <c r="Z2032" s="2"/>
    </row>
    <row r="2033" spans="1:26" s="1" customFormat="1" ht="12" customHeight="1" outlineLevel="2">
      <c r="A2033" s="63">
        <f t="shared" si="37"/>
        <v>0</v>
      </c>
      <c r="B2033" s="72" t="s">
        <v>1216</v>
      </c>
      <c r="C2033" s="79" t="s">
        <v>1214</v>
      </c>
      <c r="D2033" s="65" t="s">
        <v>2288</v>
      </c>
      <c r="E2033" s="94"/>
      <c r="F2033" s="66">
        <v>24800</v>
      </c>
      <c r="G2033" s="66"/>
      <c r="H2033" s="62">
        <f>IF(F2033="","",IF(AND(G2033="Руб.",$J$10=1),F2033/#REF!,IF(G2033="Руб.",F2033,F2033*$J$12)))</f>
        <v>24800</v>
      </c>
      <c r="I2033" s="54" t="s">
        <v>1662</v>
      </c>
      <c r="J2033" s="8"/>
      <c r="K2033" s="8"/>
      <c r="L2033" s="6"/>
      <c r="M2033" s="152"/>
      <c r="N2033" s="151"/>
      <c r="O2033" s="150"/>
      <c r="P2033" s="6"/>
      <c r="Q2033" s="152"/>
      <c r="R2033" s="6"/>
      <c r="S2033" s="150"/>
      <c r="T2033" s="6"/>
      <c r="U2033" s="2"/>
      <c r="V2033" s="2"/>
      <c r="W2033" s="2"/>
      <c r="X2033" s="2"/>
      <c r="Y2033" s="2"/>
      <c r="Z2033" s="2"/>
    </row>
    <row r="2034" spans="1:26" s="1" customFormat="1" ht="12" customHeight="1" outlineLevel="2">
      <c r="A2034" s="63">
        <f t="shared" si="37"/>
        <v>0</v>
      </c>
      <c r="B2034" s="72" t="s">
        <v>1219</v>
      </c>
      <c r="C2034" s="79" t="s">
        <v>1457</v>
      </c>
      <c r="D2034" s="65" t="s">
        <v>2288</v>
      </c>
      <c r="E2034" s="94"/>
      <c r="F2034" s="66">
        <v>29900</v>
      </c>
      <c r="G2034" s="66"/>
      <c r="H2034" s="62">
        <f>IF(F2034="","",IF(AND(G2034="Руб.",$J$10=1),F2034/#REF!,IF(G2034="Руб.",F2034,F2034*$J$12)))</f>
        <v>29900</v>
      </c>
      <c r="I2034" s="54" t="s">
        <v>1662</v>
      </c>
      <c r="J2034" s="8"/>
      <c r="K2034" s="8"/>
      <c r="L2034" s="6"/>
      <c r="M2034" s="152"/>
      <c r="N2034" s="151"/>
      <c r="O2034" s="150"/>
      <c r="P2034" s="6"/>
      <c r="Q2034" s="152"/>
      <c r="R2034" s="6"/>
      <c r="S2034" s="150"/>
      <c r="T2034" s="6"/>
      <c r="U2034" s="2"/>
      <c r="V2034" s="2"/>
      <c r="W2034" s="2"/>
      <c r="X2034" s="2"/>
      <c r="Y2034" s="2"/>
      <c r="Z2034" s="2"/>
    </row>
    <row r="2035" spans="1:26" s="1" customFormat="1" ht="12" customHeight="1" outlineLevel="2">
      <c r="A2035" s="63">
        <f t="shared" si="37"/>
        <v>0</v>
      </c>
      <c r="B2035" s="72" t="s">
        <v>1220</v>
      </c>
      <c r="C2035" s="79" t="s">
        <v>1217</v>
      </c>
      <c r="D2035" s="65" t="s">
        <v>2288</v>
      </c>
      <c r="E2035" s="94"/>
      <c r="F2035" s="66">
        <v>35600</v>
      </c>
      <c r="G2035" s="66"/>
      <c r="H2035" s="62">
        <f>IF(F2035="","",IF(AND(G2035="Руб.",$J$10=1),F2035/#REF!,IF(G2035="Руб.",F2035,F2035*$J$12)))</f>
        <v>35600</v>
      </c>
      <c r="I2035" s="54" t="s">
        <v>1662</v>
      </c>
      <c r="J2035" s="8"/>
      <c r="K2035" s="8"/>
      <c r="L2035" s="6"/>
      <c r="M2035" s="152"/>
      <c r="N2035" s="151"/>
      <c r="O2035" s="150"/>
      <c r="P2035" s="6"/>
      <c r="Q2035" s="152"/>
      <c r="R2035" s="6"/>
      <c r="S2035" s="150"/>
      <c r="T2035" s="6"/>
      <c r="U2035" s="2"/>
      <c r="V2035" s="2"/>
      <c r="W2035" s="2"/>
      <c r="X2035" s="2"/>
      <c r="Y2035" s="2"/>
      <c r="Z2035" s="2"/>
    </row>
    <row r="2036" spans="1:26" s="1" customFormat="1" ht="12" customHeight="1" outlineLevel="2">
      <c r="A2036" s="63">
        <f t="shared" si="37"/>
        <v>0</v>
      </c>
      <c r="B2036" s="72" t="s">
        <v>1221</v>
      </c>
      <c r="C2036" s="79" t="s">
        <v>1218</v>
      </c>
      <c r="D2036" s="65" t="s">
        <v>2288</v>
      </c>
      <c r="E2036" s="94"/>
      <c r="F2036" s="66">
        <v>45000</v>
      </c>
      <c r="G2036" s="66"/>
      <c r="H2036" s="62">
        <f>IF(F2036="","",IF(AND(G2036="Руб.",$J$10=1),F2036/#REF!,IF(G2036="Руб.",F2036,F2036*$J$12)))</f>
        <v>45000</v>
      </c>
      <c r="I2036" s="54" t="s">
        <v>1662</v>
      </c>
      <c r="J2036" s="8"/>
      <c r="K2036" s="8"/>
      <c r="L2036" s="6"/>
      <c r="M2036" s="152"/>
      <c r="N2036" s="151"/>
      <c r="O2036" s="150"/>
      <c r="P2036" s="6"/>
      <c r="Q2036" s="152"/>
      <c r="R2036" s="6"/>
      <c r="S2036" s="150"/>
      <c r="T2036" s="6"/>
      <c r="U2036" s="2"/>
      <c r="V2036" s="2"/>
      <c r="W2036" s="2"/>
      <c r="X2036" s="2"/>
      <c r="Y2036" s="2"/>
      <c r="Z2036" s="2"/>
    </row>
    <row r="2037" spans="1:26" ht="12.75" outlineLevel="1">
      <c r="A2037" s="63">
        <f t="shared" si="37"/>
        <v>0</v>
      </c>
      <c r="B2037" s="38"/>
      <c r="C2037" s="33" t="s">
        <v>656</v>
      </c>
      <c r="D2037" s="65"/>
      <c r="E2037" s="22" t="str">
        <f>IF(SUM(E2039:E2055)=0,"",0)</f>
        <v/>
      </c>
      <c r="F2037" s="66" t="s">
        <v>2274</v>
      </c>
      <c r="G2037" s="66"/>
      <c r="H2037" s="62" t="str">
        <f>IF(F2037="","",IF(AND(G2037="Руб.",$J$10=1),F2037/#REF!,IF(G2037="Руб.",F2037,F2037*$J$12)))</f>
        <v/>
      </c>
      <c r="I2037" s="54"/>
      <c r="L2037" s="6"/>
      <c r="M2037" s="152"/>
      <c r="N2037" s="151"/>
      <c r="O2037" s="150"/>
      <c r="P2037" s="6"/>
      <c r="Q2037" s="152"/>
      <c r="R2037" s="6"/>
      <c r="S2037" s="150"/>
      <c r="T2037" s="6"/>
    </row>
    <row r="2038" spans="1:26" s="41" customFormat="1" ht="12.75" outlineLevel="2">
      <c r="A2038" s="63">
        <f t="shared" si="37"/>
        <v>0</v>
      </c>
      <c r="B2038" s="70"/>
      <c r="C2038" s="114" t="s">
        <v>2886</v>
      </c>
      <c r="D2038" s="70"/>
      <c r="E2038" s="69"/>
      <c r="F2038" s="70" t="s">
        <v>2274</v>
      </c>
      <c r="G2038" s="70"/>
      <c r="H2038" s="62" t="str">
        <f>IF(F2038="","",IF(AND(G2038="Руб.",$J$10=1),F2038/#REF!,IF(G2038="Руб.",F2038,F2038*$J$12)))</f>
        <v/>
      </c>
      <c r="I2038" s="71"/>
      <c r="L2038" s="6"/>
      <c r="M2038" s="152"/>
      <c r="N2038" s="151"/>
      <c r="O2038" s="150"/>
      <c r="P2038" s="6"/>
      <c r="Q2038" s="152"/>
      <c r="R2038" s="6"/>
      <c r="S2038" s="150"/>
      <c r="T2038" s="6"/>
    </row>
    <row r="2039" spans="1:26" s="41" customFormat="1" ht="22.5" outlineLevel="2">
      <c r="A2039" s="63">
        <f t="shared" si="37"/>
        <v>0</v>
      </c>
      <c r="B2039" s="69" t="s">
        <v>1116</v>
      </c>
      <c r="C2039" s="116" t="s">
        <v>1117</v>
      </c>
      <c r="D2039" s="69" t="s">
        <v>2273</v>
      </c>
      <c r="E2039" s="69"/>
      <c r="F2039" s="69">
        <v>270</v>
      </c>
      <c r="G2039" s="69"/>
      <c r="H2039" s="62">
        <f>IF(F2039="","",IF(AND(G2039="Руб.",$J$10=1),F2039/#REF!,IF(G2039="Руб.",F2039,F2039*$J$12)))</f>
        <v>270</v>
      </c>
      <c r="I2039" s="71" t="s">
        <v>1362</v>
      </c>
      <c r="L2039" s="6"/>
      <c r="M2039" s="152"/>
      <c r="N2039" s="151"/>
      <c r="O2039" s="150"/>
      <c r="P2039" s="6"/>
      <c r="Q2039" s="152"/>
      <c r="R2039" s="6"/>
      <c r="S2039" s="150"/>
      <c r="T2039" s="6"/>
    </row>
    <row r="2040" spans="1:26" s="41" customFormat="1" ht="22.5" outlineLevel="2">
      <c r="A2040" s="63">
        <f t="shared" si="37"/>
        <v>0</v>
      </c>
      <c r="B2040" s="69" t="s">
        <v>1118</v>
      </c>
      <c r="C2040" s="95" t="s">
        <v>1119</v>
      </c>
      <c r="D2040" s="69" t="s">
        <v>2273</v>
      </c>
      <c r="E2040" s="69"/>
      <c r="F2040" s="69">
        <v>225</v>
      </c>
      <c r="G2040" s="69"/>
      <c r="H2040" s="62">
        <f>IF(F2040="","",IF(AND(G2040="Руб.",$J$10=1),F2040/#REF!,IF(G2040="Руб.",F2040,F2040*$J$12)))</f>
        <v>225</v>
      </c>
      <c r="I2040" s="71" t="s">
        <v>1362</v>
      </c>
      <c r="L2040" s="6"/>
      <c r="M2040" s="152"/>
      <c r="N2040" s="151"/>
      <c r="O2040" s="150"/>
      <c r="P2040" s="6"/>
      <c r="Q2040" s="152"/>
      <c r="R2040" s="6"/>
      <c r="S2040" s="150"/>
      <c r="T2040" s="6"/>
    </row>
    <row r="2041" spans="1:26" s="41" customFormat="1" ht="22.5" outlineLevel="2">
      <c r="A2041" s="63">
        <f t="shared" si="37"/>
        <v>0</v>
      </c>
      <c r="B2041" s="69" t="s">
        <v>1120</v>
      </c>
      <c r="C2041" s="116" t="s">
        <v>2885</v>
      </c>
      <c r="D2041" s="69" t="s">
        <v>2273</v>
      </c>
      <c r="E2041" s="69"/>
      <c r="F2041" s="69">
        <v>340</v>
      </c>
      <c r="G2041" s="69"/>
      <c r="H2041" s="62">
        <f>IF(F2041="","",IF(AND(G2041="Руб.",$J$10=1),F2041/#REF!,IF(G2041="Руб.",F2041,F2041*$J$12)))</f>
        <v>340</v>
      </c>
      <c r="I2041" s="71" t="s">
        <v>1362</v>
      </c>
      <c r="L2041" s="6"/>
      <c r="M2041" s="152"/>
      <c r="N2041" s="151"/>
      <c r="O2041" s="150"/>
      <c r="P2041" s="6"/>
      <c r="Q2041" s="152"/>
      <c r="R2041" s="6"/>
      <c r="S2041" s="150"/>
      <c r="T2041" s="6"/>
    </row>
    <row r="2042" spans="1:26" s="41" customFormat="1" ht="12.75" outlineLevel="2">
      <c r="A2042" s="63">
        <f t="shared" si="37"/>
        <v>0</v>
      </c>
      <c r="B2042" s="96"/>
      <c r="C2042" s="115" t="s">
        <v>1184</v>
      </c>
      <c r="D2042" s="69"/>
      <c r="E2042" s="69"/>
      <c r="F2042" s="69" t="s">
        <v>2274</v>
      </c>
      <c r="G2042" s="69"/>
      <c r="H2042" s="62" t="str">
        <f>IF(F2042="","",IF(AND(G2042="Руб.",$J$10=1),F2042/#REF!,IF(G2042="Руб.",F2042,F2042*$J$12)))</f>
        <v/>
      </c>
      <c r="I2042" s="71"/>
      <c r="L2042" s="6"/>
      <c r="M2042" s="152"/>
      <c r="N2042" s="151"/>
      <c r="O2042" s="150"/>
      <c r="P2042" s="6"/>
      <c r="Q2042" s="152"/>
      <c r="R2042" s="6"/>
      <c r="S2042" s="150"/>
      <c r="T2042" s="6"/>
    </row>
    <row r="2043" spans="1:26" ht="11.25" customHeight="1" outlineLevel="2">
      <c r="A2043" s="63">
        <f t="shared" si="37"/>
        <v>0</v>
      </c>
      <c r="B2043" s="142" t="s">
        <v>420</v>
      </c>
      <c r="C2043" s="137" t="s">
        <v>421</v>
      </c>
      <c r="D2043" s="65" t="s">
        <v>2288</v>
      </c>
      <c r="E2043" s="53"/>
      <c r="F2043" s="66">
        <v>260</v>
      </c>
      <c r="G2043" s="66"/>
      <c r="H2043" s="62">
        <f>IF(F2043="","",IF(AND(G2043="Руб.",$J$10=1),F2043/#REF!,IF(G2043="Руб.",F2043,F2043*$J$12)))</f>
        <v>260</v>
      </c>
      <c r="I2043" s="54" t="s">
        <v>1361</v>
      </c>
      <c r="L2043" s="6"/>
      <c r="M2043" s="152"/>
      <c r="N2043" s="151"/>
      <c r="O2043" s="150"/>
      <c r="P2043" s="6"/>
      <c r="Q2043" s="152"/>
      <c r="R2043" s="6"/>
      <c r="S2043" s="150"/>
      <c r="T2043" s="6"/>
    </row>
    <row r="2044" spans="1:26" ht="11.25" customHeight="1" outlineLevel="2">
      <c r="A2044" s="63">
        <f t="shared" si="37"/>
        <v>0</v>
      </c>
      <c r="B2044" s="142" t="s">
        <v>422</v>
      </c>
      <c r="C2044" s="137" t="s">
        <v>423</v>
      </c>
      <c r="D2044" s="65" t="s">
        <v>2288</v>
      </c>
      <c r="E2044" s="53"/>
      <c r="F2044" s="66">
        <v>250</v>
      </c>
      <c r="G2044" s="66"/>
      <c r="H2044" s="62">
        <f>IF(F2044="","",IF(AND(G2044="Руб.",$J$10=1),F2044/#REF!,IF(G2044="Руб.",F2044,F2044*$J$12)))</f>
        <v>250</v>
      </c>
      <c r="I2044" s="54" t="s">
        <v>1361</v>
      </c>
      <c r="L2044" s="6"/>
      <c r="M2044" s="152"/>
      <c r="N2044" s="151"/>
      <c r="O2044" s="150"/>
      <c r="P2044" s="6"/>
      <c r="Q2044" s="152"/>
      <c r="R2044" s="6"/>
      <c r="S2044" s="150"/>
      <c r="T2044" s="6"/>
    </row>
    <row r="2045" spans="1:26" ht="11.25" customHeight="1" outlineLevel="2">
      <c r="A2045" s="63">
        <f t="shared" si="37"/>
        <v>0</v>
      </c>
      <c r="B2045" s="142" t="s">
        <v>424</v>
      </c>
      <c r="C2045" s="137" t="s">
        <v>425</v>
      </c>
      <c r="D2045" s="65" t="s">
        <v>2288</v>
      </c>
      <c r="E2045" s="53"/>
      <c r="F2045" s="66">
        <v>235</v>
      </c>
      <c r="G2045" s="66"/>
      <c r="H2045" s="62">
        <f>IF(F2045="","",IF(AND(G2045="Руб.",$J$10=1),F2045/#REF!,IF(G2045="Руб.",F2045,F2045*$J$12)))</f>
        <v>235</v>
      </c>
      <c r="I2045" s="54" t="s">
        <v>1361</v>
      </c>
      <c r="L2045" s="6"/>
      <c r="M2045" s="152"/>
      <c r="N2045" s="151"/>
      <c r="O2045" s="150"/>
      <c r="P2045" s="6"/>
      <c r="Q2045" s="152"/>
      <c r="R2045" s="6"/>
      <c r="S2045" s="150"/>
      <c r="T2045" s="6"/>
    </row>
    <row r="2046" spans="1:26" ht="11.25" customHeight="1" outlineLevel="2">
      <c r="A2046" s="63">
        <f t="shared" si="37"/>
        <v>0</v>
      </c>
      <c r="B2046" s="142" t="s">
        <v>426</v>
      </c>
      <c r="C2046" s="137" t="s">
        <v>427</v>
      </c>
      <c r="D2046" s="65" t="s">
        <v>2288</v>
      </c>
      <c r="E2046" s="53"/>
      <c r="F2046" s="66">
        <v>320</v>
      </c>
      <c r="G2046" s="66"/>
      <c r="H2046" s="62">
        <f>IF(F2046="","",IF(AND(G2046="Руб.",$J$10=1),F2046/#REF!,IF(G2046="Руб.",F2046,F2046*$J$12)))</f>
        <v>320</v>
      </c>
      <c r="I2046" s="54" t="s">
        <v>1361</v>
      </c>
      <c r="L2046" s="6"/>
      <c r="M2046" s="152"/>
      <c r="N2046" s="151"/>
      <c r="O2046" s="150"/>
      <c r="P2046" s="6"/>
      <c r="Q2046" s="152"/>
      <c r="R2046" s="6"/>
      <c r="S2046" s="150"/>
      <c r="T2046" s="6"/>
    </row>
    <row r="2047" spans="1:26" ht="11.25" customHeight="1" outlineLevel="2">
      <c r="A2047" s="63">
        <f t="shared" si="37"/>
        <v>0</v>
      </c>
      <c r="B2047" s="142" t="s">
        <v>428</v>
      </c>
      <c r="C2047" s="137" t="s">
        <v>429</v>
      </c>
      <c r="D2047" s="65" t="s">
        <v>2288</v>
      </c>
      <c r="E2047" s="53"/>
      <c r="F2047" s="66">
        <v>300</v>
      </c>
      <c r="G2047" s="66"/>
      <c r="H2047" s="62">
        <f>IF(F2047="","",IF(AND(G2047="Руб.",$J$10=1),F2047/#REF!,IF(G2047="Руб.",F2047,F2047*$J$12)))</f>
        <v>300</v>
      </c>
      <c r="I2047" s="54" t="s">
        <v>1361</v>
      </c>
      <c r="L2047" s="6"/>
      <c r="M2047" s="152"/>
      <c r="N2047" s="151"/>
      <c r="O2047" s="150"/>
      <c r="P2047" s="6"/>
      <c r="Q2047" s="152"/>
      <c r="R2047" s="6"/>
      <c r="S2047" s="150"/>
      <c r="T2047" s="6"/>
    </row>
    <row r="2048" spans="1:26" ht="11.25" customHeight="1" outlineLevel="2">
      <c r="A2048" s="63">
        <f t="shared" si="37"/>
        <v>0</v>
      </c>
      <c r="B2048" s="142" t="s">
        <v>430</v>
      </c>
      <c r="C2048" s="137" t="s">
        <v>431</v>
      </c>
      <c r="D2048" s="65" t="s">
        <v>2288</v>
      </c>
      <c r="E2048" s="53"/>
      <c r="F2048" s="66">
        <v>320</v>
      </c>
      <c r="G2048" s="66"/>
      <c r="H2048" s="62">
        <f>IF(F2048="","",IF(AND(G2048="Руб.",$J$10=1),F2048/#REF!,IF(G2048="Руб.",F2048,F2048*$J$12)))</f>
        <v>320</v>
      </c>
      <c r="I2048" s="54" t="s">
        <v>1361</v>
      </c>
      <c r="L2048" s="6"/>
      <c r="M2048" s="152"/>
      <c r="N2048" s="151"/>
      <c r="O2048" s="150"/>
      <c r="P2048" s="6"/>
      <c r="Q2048" s="152"/>
      <c r="R2048" s="6"/>
      <c r="S2048" s="150"/>
      <c r="T2048" s="6"/>
    </row>
    <row r="2049" spans="1:20" ht="11.25" customHeight="1" outlineLevel="2">
      <c r="A2049" s="63">
        <f t="shared" ref="A2049:A2054" si="38">IF(E2049="",A2048,A2048+1)</f>
        <v>0</v>
      </c>
      <c r="B2049" s="142" t="s">
        <v>432</v>
      </c>
      <c r="C2049" s="137" t="s">
        <v>433</v>
      </c>
      <c r="D2049" s="65" t="s">
        <v>2288</v>
      </c>
      <c r="E2049" s="53"/>
      <c r="F2049" s="66">
        <v>350</v>
      </c>
      <c r="G2049" s="66"/>
      <c r="H2049" s="62">
        <f>IF(F2049="","",IF(AND(G2049="Руб.",$J$10=1),F2049/#REF!,IF(G2049="Руб.",F2049,F2049*$J$12)))</f>
        <v>350</v>
      </c>
      <c r="I2049" s="54" t="s">
        <v>1361</v>
      </c>
      <c r="L2049" s="6"/>
      <c r="M2049" s="152"/>
      <c r="N2049" s="151"/>
      <c r="O2049" s="150"/>
      <c r="P2049" s="6"/>
      <c r="Q2049" s="152"/>
      <c r="R2049" s="6"/>
      <c r="S2049" s="150"/>
      <c r="T2049" s="6"/>
    </row>
    <row r="2050" spans="1:20" ht="11.25" customHeight="1" outlineLevel="2">
      <c r="A2050" s="63">
        <f t="shared" si="38"/>
        <v>0</v>
      </c>
      <c r="B2050" s="142" t="s">
        <v>434</v>
      </c>
      <c r="C2050" s="137" t="s">
        <v>435</v>
      </c>
      <c r="D2050" s="65" t="s">
        <v>2288</v>
      </c>
      <c r="E2050" s="53"/>
      <c r="F2050" s="66">
        <v>450</v>
      </c>
      <c r="G2050" s="66"/>
      <c r="H2050" s="62">
        <f>IF(F2050="","",IF(AND(G2050="Руб.",$J$10=1),F2050/#REF!,IF(G2050="Руб.",F2050,F2050*$J$12)))</f>
        <v>450</v>
      </c>
      <c r="I2050" s="54" t="s">
        <v>1361</v>
      </c>
      <c r="L2050" s="6"/>
      <c r="M2050" s="152"/>
      <c r="N2050" s="151"/>
      <c r="O2050" s="150"/>
      <c r="P2050" s="6"/>
      <c r="Q2050" s="152"/>
      <c r="R2050" s="6"/>
      <c r="S2050" s="150"/>
      <c r="T2050" s="6"/>
    </row>
    <row r="2051" spans="1:20" ht="11.25" customHeight="1" outlineLevel="2">
      <c r="A2051" s="63">
        <f t="shared" si="38"/>
        <v>0</v>
      </c>
      <c r="B2051" s="142" t="s">
        <v>436</v>
      </c>
      <c r="C2051" s="137" t="s">
        <v>437</v>
      </c>
      <c r="D2051" s="65" t="s">
        <v>2288</v>
      </c>
      <c r="E2051" s="53"/>
      <c r="F2051" s="66">
        <v>520</v>
      </c>
      <c r="G2051" s="66"/>
      <c r="H2051" s="62">
        <f>IF(F2051="","",IF(AND(G2051="Руб.",$J$10=1),F2051/#REF!,IF(G2051="Руб.",F2051,F2051*$J$12)))</f>
        <v>520</v>
      </c>
      <c r="I2051" s="54" t="s">
        <v>1361</v>
      </c>
      <c r="L2051" s="6"/>
      <c r="M2051" s="152"/>
      <c r="N2051" s="151"/>
      <c r="O2051" s="150"/>
      <c r="P2051" s="6"/>
      <c r="Q2051" s="152"/>
      <c r="R2051" s="6"/>
      <c r="S2051" s="150"/>
      <c r="T2051" s="6"/>
    </row>
    <row r="2052" spans="1:20" ht="11.25" customHeight="1" outlineLevel="2">
      <c r="A2052" s="63">
        <f t="shared" si="38"/>
        <v>0</v>
      </c>
      <c r="B2052" s="142" t="s">
        <v>438</v>
      </c>
      <c r="C2052" s="137" t="s">
        <v>439</v>
      </c>
      <c r="D2052" s="65" t="s">
        <v>2288</v>
      </c>
      <c r="E2052" s="53"/>
      <c r="F2052" s="66">
        <v>2850</v>
      </c>
      <c r="G2052" s="66"/>
      <c r="H2052" s="62">
        <f>IF(F2052="","",IF(AND(G2052="Руб.",$J$10=1),F2052/#REF!,IF(G2052="Руб.",F2052,F2052*$J$12)))</f>
        <v>2850</v>
      </c>
      <c r="I2052" s="54" t="s">
        <v>1361</v>
      </c>
      <c r="L2052" s="6"/>
      <c r="M2052" s="152"/>
      <c r="N2052" s="151"/>
      <c r="O2052" s="150"/>
      <c r="P2052" s="6"/>
      <c r="Q2052" s="152"/>
      <c r="R2052" s="6"/>
      <c r="S2052" s="150"/>
      <c r="T2052" s="6"/>
    </row>
    <row r="2053" spans="1:20" ht="11.25" customHeight="1" outlineLevel="2">
      <c r="A2053" s="63">
        <f t="shared" si="38"/>
        <v>0</v>
      </c>
      <c r="B2053" s="142" t="s">
        <v>440</v>
      </c>
      <c r="C2053" s="137" t="s">
        <v>442</v>
      </c>
      <c r="D2053" s="65" t="s">
        <v>2288</v>
      </c>
      <c r="E2053" s="53"/>
      <c r="F2053" s="66">
        <v>2950</v>
      </c>
      <c r="G2053" s="66"/>
      <c r="H2053" s="62">
        <f>IF(F2053="","",IF(AND(G2053="Руб.",$J$10=1),F2053/#REF!,IF(G2053="Руб.",F2053,F2053*$J$12)))</f>
        <v>2950</v>
      </c>
      <c r="I2053" s="54" t="s">
        <v>1361</v>
      </c>
      <c r="L2053" s="6"/>
      <c r="M2053" s="152"/>
      <c r="N2053" s="151"/>
      <c r="O2053" s="150"/>
      <c r="P2053" s="6"/>
      <c r="Q2053" s="152"/>
      <c r="R2053" s="6"/>
      <c r="S2053" s="150"/>
      <c r="T2053" s="6"/>
    </row>
    <row r="2054" spans="1:20" ht="11.25" customHeight="1" outlineLevel="2">
      <c r="A2054" s="63">
        <f t="shared" si="38"/>
        <v>0</v>
      </c>
      <c r="B2054" s="142" t="s">
        <v>441</v>
      </c>
      <c r="C2054" s="137" t="s">
        <v>443</v>
      </c>
      <c r="D2054" s="65" t="s">
        <v>2288</v>
      </c>
      <c r="E2054" s="53"/>
      <c r="F2054" s="66">
        <v>3050</v>
      </c>
      <c r="G2054" s="66"/>
      <c r="H2054" s="62">
        <f>IF(F2054="","",IF(AND(G2054="Руб.",$J$10=1),F2054/#REF!,IF(G2054="Руб.",F2054,F2054*$J$12)))</f>
        <v>3050</v>
      </c>
      <c r="I2054" s="54" t="s">
        <v>1361</v>
      </c>
      <c r="L2054" s="6"/>
      <c r="M2054" s="152"/>
      <c r="N2054" s="151"/>
      <c r="O2054" s="150"/>
      <c r="P2054" s="6"/>
      <c r="Q2054" s="152"/>
      <c r="R2054" s="6"/>
      <c r="S2054" s="150"/>
      <c r="T2054" s="6"/>
    </row>
    <row r="2055" spans="1:20" ht="11.25" customHeight="1" outlineLevel="2">
      <c r="A2055" s="63">
        <f>IF(E2055="",A2051,A2051+1)</f>
        <v>0</v>
      </c>
      <c r="B2055" s="67" t="s">
        <v>1031</v>
      </c>
      <c r="C2055" s="61" t="s">
        <v>1032</v>
      </c>
      <c r="D2055" s="65" t="s">
        <v>2288</v>
      </c>
      <c r="E2055" s="53"/>
      <c r="F2055" s="66">
        <v>18</v>
      </c>
      <c r="G2055" s="66"/>
      <c r="H2055" s="62">
        <f>IF(F2055="","",IF(AND(G2055="Руб.",$J$10=1),F2055/#REF!,IF(G2055="Руб.",F2055,F2055*$J$12)))</f>
        <v>18</v>
      </c>
      <c r="I2055" s="54" t="s">
        <v>1361</v>
      </c>
      <c r="L2055" s="6"/>
      <c r="M2055" s="152"/>
      <c r="N2055" s="151"/>
      <c r="O2055" s="150"/>
      <c r="P2055" s="6"/>
      <c r="Q2055" s="152"/>
      <c r="R2055" s="6"/>
      <c r="S2055" s="150"/>
      <c r="T2055" s="6"/>
    </row>
    <row r="2056" spans="1:20" ht="12.75">
      <c r="A2056" s="63">
        <f t="shared" ref="A2056:A2087" si="39">IF(E2056="",A2055,A2055+1)</f>
        <v>0</v>
      </c>
      <c r="B2056" s="38"/>
      <c r="C2056" s="18" t="s">
        <v>2124</v>
      </c>
      <c r="D2056" s="19"/>
      <c r="E2056" s="22" t="str">
        <f>IF(SUM(E2057:E2092)=0,"",1)</f>
        <v/>
      </c>
      <c r="F2056" s="66" t="s">
        <v>2274</v>
      </c>
      <c r="G2056" s="66"/>
      <c r="H2056" s="62" t="str">
        <f>IF(F2056="","",IF(AND(G2056="Руб.",$J$10=1),F2056/#REF!,IF(G2056="Руб.",F2056,F2056*$J$12)))</f>
        <v/>
      </c>
      <c r="I2056" s="54"/>
      <c r="L2056" s="6"/>
      <c r="M2056" s="152"/>
      <c r="N2056" s="151"/>
      <c r="O2056" s="150"/>
      <c r="P2056" s="6"/>
      <c r="Q2056" s="152"/>
      <c r="R2056" s="6"/>
      <c r="S2056" s="150"/>
      <c r="T2056" s="6"/>
    </row>
    <row r="2057" spans="1:20" ht="11.25" customHeight="1" outlineLevel="1">
      <c r="A2057" s="63">
        <f t="shared" si="39"/>
        <v>0</v>
      </c>
      <c r="B2057" s="67"/>
      <c r="C2057" s="18" t="s">
        <v>4529</v>
      </c>
      <c r="D2057" s="61"/>
      <c r="E2057" s="53"/>
      <c r="F2057" s="66" t="s">
        <v>2274</v>
      </c>
      <c r="G2057" s="66"/>
      <c r="H2057" s="62" t="str">
        <f>IF(F2057="","",IF(AND(G2057="Руб.",$J$10=1),F2057/#REF!,IF(G2057="Руб.",F2057,F2057*$J$12)))</f>
        <v/>
      </c>
      <c r="I2057" s="54"/>
      <c r="L2057" s="6"/>
      <c r="M2057" s="152"/>
      <c r="N2057" s="151"/>
      <c r="O2057" s="150"/>
      <c r="P2057" s="6"/>
      <c r="Q2057" s="152"/>
      <c r="R2057" s="6"/>
      <c r="S2057" s="150"/>
      <c r="T2057" s="6"/>
    </row>
    <row r="2058" spans="1:20" ht="11.25" customHeight="1" outlineLevel="2">
      <c r="A2058" s="63">
        <f t="shared" si="39"/>
        <v>0</v>
      </c>
      <c r="B2058" s="67">
        <v>2000061</v>
      </c>
      <c r="C2058" s="61" t="s">
        <v>2125</v>
      </c>
      <c r="D2058" s="61" t="s">
        <v>2126</v>
      </c>
      <c r="E2058" s="53"/>
      <c r="F2058" s="66">
        <v>27.2</v>
      </c>
      <c r="G2058" s="66"/>
      <c r="H2058" s="62">
        <f>IF(F2058="","",IF(AND(G2058="Руб.",$J$10=1),F2058/#REF!,IF(G2058="Руб.",F2058,F2058*$J$12)))</f>
        <v>27.2</v>
      </c>
      <c r="I2058" s="54" t="s">
        <v>1361</v>
      </c>
      <c r="L2058" s="6"/>
      <c r="M2058" s="152"/>
      <c r="N2058" s="151"/>
      <c r="O2058" s="150"/>
      <c r="P2058" s="6"/>
      <c r="Q2058" s="152"/>
      <c r="R2058" s="6"/>
      <c r="S2058" s="150"/>
      <c r="T2058" s="6"/>
    </row>
    <row r="2059" spans="1:20" ht="11.25" customHeight="1" outlineLevel="2">
      <c r="A2059" s="63">
        <f t="shared" si="39"/>
        <v>0</v>
      </c>
      <c r="B2059" s="67">
        <v>2000063</v>
      </c>
      <c r="C2059" s="61" t="s">
        <v>2127</v>
      </c>
      <c r="D2059" s="61" t="s">
        <v>2126</v>
      </c>
      <c r="E2059" s="53"/>
      <c r="F2059" s="66">
        <v>27.2</v>
      </c>
      <c r="G2059" s="66"/>
      <c r="H2059" s="62">
        <f>IF(F2059="","",IF(AND(G2059="Руб.",$J$10=1),F2059/#REF!,IF(G2059="Руб.",F2059,F2059*$J$12)))</f>
        <v>27.2</v>
      </c>
      <c r="I2059" s="54" t="s">
        <v>1361</v>
      </c>
      <c r="L2059" s="6"/>
      <c r="M2059" s="152"/>
      <c r="N2059" s="151"/>
      <c r="O2059" s="150"/>
      <c r="P2059" s="6"/>
      <c r="Q2059" s="152"/>
      <c r="R2059" s="6"/>
      <c r="S2059" s="150"/>
      <c r="T2059" s="6"/>
    </row>
    <row r="2060" spans="1:20" ht="11.25" customHeight="1" outlineLevel="2">
      <c r="A2060" s="63">
        <f t="shared" si="39"/>
        <v>0</v>
      </c>
      <c r="B2060" s="67">
        <v>2000483</v>
      </c>
      <c r="C2060" s="61" t="s">
        <v>2128</v>
      </c>
      <c r="D2060" s="61" t="s">
        <v>2126</v>
      </c>
      <c r="E2060" s="53"/>
      <c r="F2060" s="66">
        <v>27.2</v>
      </c>
      <c r="G2060" s="66"/>
      <c r="H2060" s="62">
        <f>IF(F2060="","",IF(AND(G2060="Руб.",$J$10=1),F2060/#REF!,IF(G2060="Руб.",F2060,F2060*$J$12)))</f>
        <v>27.2</v>
      </c>
      <c r="I2060" s="54" t="s">
        <v>1361</v>
      </c>
      <c r="L2060" s="6"/>
      <c r="M2060" s="152"/>
      <c r="N2060" s="151"/>
      <c r="O2060" s="150"/>
      <c r="P2060" s="6"/>
      <c r="Q2060" s="152"/>
      <c r="R2060" s="6"/>
      <c r="S2060" s="150"/>
      <c r="T2060" s="6"/>
    </row>
    <row r="2061" spans="1:20" ht="11.25" customHeight="1" outlineLevel="2">
      <c r="A2061" s="63">
        <f t="shared" si="39"/>
        <v>0</v>
      </c>
      <c r="B2061" s="67">
        <v>2000404</v>
      </c>
      <c r="C2061" s="61" t="s">
        <v>2129</v>
      </c>
      <c r="D2061" s="61" t="s">
        <v>2126</v>
      </c>
      <c r="E2061" s="53"/>
      <c r="F2061" s="66">
        <v>27.2</v>
      </c>
      <c r="G2061" s="66"/>
      <c r="H2061" s="62">
        <f>IF(F2061="","",IF(AND(G2061="Руб.",$J$10=1),F2061/#REF!,IF(G2061="Руб.",F2061,F2061*$J$12)))</f>
        <v>27.2</v>
      </c>
      <c r="I2061" s="54" t="s">
        <v>1361</v>
      </c>
      <c r="L2061" s="6"/>
      <c r="M2061" s="152"/>
      <c r="N2061" s="151"/>
      <c r="O2061" s="150"/>
      <c r="P2061" s="6"/>
      <c r="Q2061" s="152"/>
      <c r="R2061" s="6"/>
      <c r="S2061" s="150"/>
      <c r="T2061" s="6"/>
    </row>
    <row r="2062" spans="1:20" ht="11.25" customHeight="1" outlineLevel="2">
      <c r="A2062" s="63">
        <f t="shared" si="39"/>
        <v>0</v>
      </c>
      <c r="B2062" s="67">
        <v>2000760</v>
      </c>
      <c r="C2062" s="61" t="s">
        <v>2130</v>
      </c>
      <c r="D2062" s="61" t="s">
        <v>2126</v>
      </c>
      <c r="E2062" s="53"/>
      <c r="F2062" s="66">
        <v>46.1</v>
      </c>
      <c r="G2062" s="66"/>
      <c r="H2062" s="62">
        <f>IF(F2062="","",IF(AND(G2062="Руб.",$J$10=1),F2062/#REF!,IF(G2062="Руб.",F2062,F2062*$J$12)))</f>
        <v>46.1</v>
      </c>
      <c r="I2062" s="54" t="s">
        <v>1361</v>
      </c>
      <c r="L2062" s="6"/>
      <c r="M2062" s="152"/>
      <c r="N2062" s="151"/>
      <c r="O2062" s="150"/>
      <c r="P2062" s="6"/>
      <c r="Q2062" s="152"/>
      <c r="R2062" s="6"/>
      <c r="S2062" s="150"/>
      <c r="T2062" s="6"/>
    </row>
    <row r="2063" spans="1:20" ht="11.25" customHeight="1" outlineLevel="2">
      <c r="A2063" s="63">
        <f t="shared" si="39"/>
        <v>0</v>
      </c>
      <c r="B2063" s="67">
        <v>2000749</v>
      </c>
      <c r="C2063" s="61" t="s">
        <v>2131</v>
      </c>
      <c r="D2063" s="61" t="s">
        <v>2126</v>
      </c>
      <c r="E2063" s="53"/>
      <c r="F2063" s="66">
        <v>46.1</v>
      </c>
      <c r="G2063" s="66"/>
      <c r="H2063" s="62">
        <f>IF(F2063="","",IF(AND(G2063="Руб.",$J$10=1),F2063/#REF!,IF(G2063="Руб.",F2063,F2063*$J$12)))</f>
        <v>46.1</v>
      </c>
      <c r="I2063" s="54" t="s">
        <v>1361</v>
      </c>
      <c r="L2063" s="6"/>
      <c r="M2063" s="152"/>
      <c r="N2063" s="151"/>
      <c r="O2063" s="150"/>
      <c r="P2063" s="6"/>
      <c r="Q2063" s="152"/>
      <c r="R2063" s="6"/>
      <c r="S2063" s="150"/>
      <c r="T2063" s="6"/>
    </row>
    <row r="2064" spans="1:20" ht="11.25" customHeight="1" outlineLevel="2">
      <c r="A2064" s="63">
        <f t="shared" si="39"/>
        <v>0</v>
      </c>
      <c r="B2064" s="67">
        <v>2000759</v>
      </c>
      <c r="C2064" s="61" t="s">
        <v>2132</v>
      </c>
      <c r="D2064" s="61" t="s">
        <v>2126</v>
      </c>
      <c r="E2064" s="53"/>
      <c r="F2064" s="66">
        <v>41.5</v>
      </c>
      <c r="G2064" s="66"/>
      <c r="H2064" s="62">
        <f>IF(F2064="","",IF(AND(G2064="Руб.",$J$10=1),F2064/#REF!,IF(G2064="Руб.",F2064,F2064*$J$12)))</f>
        <v>41.5</v>
      </c>
      <c r="I2064" s="54" t="s">
        <v>1361</v>
      </c>
      <c r="L2064" s="6"/>
      <c r="M2064" s="152"/>
      <c r="N2064" s="151"/>
      <c r="O2064" s="150"/>
      <c r="P2064" s="6"/>
      <c r="Q2064" s="152"/>
      <c r="R2064" s="6"/>
      <c r="S2064" s="150"/>
      <c r="T2064" s="6"/>
    </row>
    <row r="2065" spans="1:20" ht="11.25" customHeight="1" outlineLevel="2">
      <c r="A2065" s="63">
        <f t="shared" si="39"/>
        <v>0</v>
      </c>
      <c r="B2065" s="67">
        <v>2000777</v>
      </c>
      <c r="C2065" s="61" t="s">
        <v>2133</v>
      </c>
      <c r="D2065" s="61" t="s">
        <v>2126</v>
      </c>
      <c r="E2065" s="53"/>
      <c r="F2065" s="66">
        <v>46.74</v>
      </c>
      <c r="G2065" s="66"/>
      <c r="H2065" s="62">
        <f>IF(F2065="","",IF(AND(G2065="Руб.",$J$10=1),F2065/#REF!,IF(G2065="Руб.",F2065,F2065*$J$12)))</f>
        <v>46.74</v>
      </c>
      <c r="I2065" s="54" t="s">
        <v>1361</v>
      </c>
      <c r="L2065" s="6"/>
      <c r="M2065" s="152"/>
      <c r="N2065" s="151"/>
      <c r="O2065" s="150"/>
      <c r="P2065" s="6"/>
      <c r="Q2065" s="152"/>
      <c r="R2065" s="6"/>
      <c r="S2065" s="150"/>
      <c r="T2065" s="6"/>
    </row>
    <row r="2066" spans="1:20" ht="11.25" customHeight="1" outlineLevel="2">
      <c r="A2066" s="63">
        <f t="shared" si="39"/>
        <v>0</v>
      </c>
      <c r="B2066" s="67">
        <v>2000772</v>
      </c>
      <c r="C2066" s="61" t="s">
        <v>2134</v>
      </c>
      <c r="D2066" s="61" t="s">
        <v>2126</v>
      </c>
      <c r="E2066" s="53"/>
      <c r="F2066" s="66">
        <v>41.5</v>
      </c>
      <c r="G2066" s="66"/>
      <c r="H2066" s="62">
        <f>IF(F2066="","",IF(AND(G2066="Руб.",$J$10=1),F2066/#REF!,IF(G2066="Руб.",F2066,F2066*$J$12)))</f>
        <v>41.5</v>
      </c>
      <c r="I2066" s="54" t="s">
        <v>1361</v>
      </c>
      <c r="L2066" s="6"/>
      <c r="M2066" s="152"/>
      <c r="N2066" s="151"/>
      <c r="O2066" s="150"/>
      <c r="P2066" s="6"/>
      <c r="Q2066" s="152"/>
      <c r="R2066" s="6"/>
      <c r="S2066" s="150"/>
      <c r="T2066" s="6"/>
    </row>
    <row r="2067" spans="1:20" ht="11.25" customHeight="1" outlineLevel="2">
      <c r="A2067" s="63">
        <f t="shared" si="39"/>
        <v>0</v>
      </c>
      <c r="B2067" s="67">
        <v>2000888</v>
      </c>
      <c r="C2067" s="61" t="s">
        <v>2135</v>
      </c>
      <c r="D2067" s="61" t="s">
        <v>2126</v>
      </c>
      <c r="E2067" s="53"/>
      <c r="F2067" s="66">
        <v>41.5</v>
      </c>
      <c r="G2067" s="66"/>
      <c r="H2067" s="62">
        <f>IF(F2067="","",IF(AND(G2067="Руб.",$J$10=1),F2067/#REF!,IF(G2067="Руб.",F2067,F2067*$J$12)))</f>
        <v>41.5</v>
      </c>
      <c r="I2067" s="54" t="s">
        <v>1361</v>
      </c>
      <c r="L2067" s="6"/>
      <c r="M2067" s="152"/>
      <c r="N2067" s="151"/>
      <c r="O2067" s="150"/>
      <c r="P2067" s="6"/>
      <c r="Q2067" s="152"/>
      <c r="R2067" s="6"/>
      <c r="S2067" s="150"/>
      <c r="T2067" s="6"/>
    </row>
    <row r="2068" spans="1:20" ht="11.25" customHeight="1" outlineLevel="2">
      <c r="A2068" s="63">
        <f t="shared" si="39"/>
        <v>0</v>
      </c>
      <c r="B2068" s="67">
        <v>2000350</v>
      </c>
      <c r="C2068" s="61" t="s">
        <v>2136</v>
      </c>
      <c r="D2068" s="61" t="s">
        <v>2126</v>
      </c>
      <c r="E2068" s="53"/>
      <c r="F2068" s="66">
        <v>9.5</v>
      </c>
      <c r="G2068" s="66"/>
      <c r="H2068" s="62">
        <f>IF(F2068="","",IF(AND(G2068="Руб.",$J$10=1),F2068/#REF!,IF(G2068="Руб.",F2068,F2068*$J$12)))</f>
        <v>9.5</v>
      </c>
      <c r="I2068" s="54" t="s">
        <v>1361</v>
      </c>
      <c r="L2068" s="6"/>
      <c r="M2068" s="152"/>
      <c r="N2068" s="151"/>
      <c r="O2068" s="150"/>
      <c r="P2068" s="6"/>
      <c r="Q2068" s="152"/>
      <c r="R2068" s="6"/>
      <c r="S2068" s="150"/>
      <c r="T2068" s="6"/>
    </row>
    <row r="2069" spans="1:20" ht="11.25" customHeight="1" outlineLevel="2">
      <c r="A2069" s="63">
        <f t="shared" si="39"/>
        <v>0</v>
      </c>
      <c r="B2069" s="67" t="s">
        <v>2137</v>
      </c>
      <c r="C2069" s="61" t="s">
        <v>2138</v>
      </c>
      <c r="D2069" s="61" t="s">
        <v>2126</v>
      </c>
      <c r="E2069" s="53"/>
      <c r="F2069" s="66">
        <v>32</v>
      </c>
      <c r="G2069" s="66"/>
      <c r="H2069" s="62">
        <f>IF(F2069="","",IF(AND(G2069="Руб.",$J$10=1),F2069/#REF!,IF(G2069="Руб.",F2069,F2069*$J$12)))</f>
        <v>32</v>
      </c>
      <c r="I2069" s="54" t="s">
        <v>1361</v>
      </c>
      <c r="L2069" s="6"/>
      <c r="M2069" s="152"/>
      <c r="N2069" s="151"/>
      <c r="O2069" s="150"/>
      <c r="P2069" s="6"/>
      <c r="Q2069" s="152"/>
      <c r="R2069" s="6"/>
      <c r="S2069" s="150"/>
      <c r="T2069" s="6"/>
    </row>
    <row r="2070" spans="1:20" ht="11.25" customHeight="1" outlineLevel="2">
      <c r="A2070" s="63">
        <f t="shared" si="39"/>
        <v>0</v>
      </c>
      <c r="B2070" s="67" t="s">
        <v>2139</v>
      </c>
      <c r="C2070" s="61" t="s">
        <v>2140</v>
      </c>
      <c r="D2070" s="61" t="s">
        <v>2126</v>
      </c>
      <c r="E2070" s="53"/>
      <c r="F2070" s="66">
        <v>32</v>
      </c>
      <c r="G2070" s="66"/>
      <c r="H2070" s="62">
        <f>IF(F2070="","",IF(AND(G2070="Руб.",$J$10=1),F2070/#REF!,IF(G2070="Руб.",F2070,F2070*$J$12)))</f>
        <v>32</v>
      </c>
      <c r="I2070" s="54" t="s">
        <v>1361</v>
      </c>
      <c r="L2070" s="6"/>
      <c r="M2070" s="152"/>
      <c r="N2070" s="151"/>
      <c r="O2070" s="150"/>
      <c r="P2070" s="6"/>
      <c r="Q2070" s="152"/>
      <c r="R2070" s="6"/>
      <c r="S2070" s="150"/>
      <c r="T2070" s="6"/>
    </row>
    <row r="2071" spans="1:20" ht="11.25" customHeight="1" outlineLevel="2">
      <c r="A2071" s="63">
        <f t="shared" si="39"/>
        <v>0</v>
      </c>
      <c r="B2071" s="67" t="s">
        <v>2141</v>
      </c>
      <c r="C2071" s="61" t="s">
        <v>2142</v>
      </c>
      <c r="D2071" s="61" t="s">
        <v>2126</v>
      </c>
      <c r="E2071" s="53"/>
      <c r="F2071" s="66">
        <v>44</v>
      </c>
      <c r="G2071" s="66"/>
      <c r="H2071" s="62">
        <f>IF(F2071="","",IF(AND(G2071="Руб.",$J$10=1),F2071/#REF!,IF(G2071="Руб.",F2071,F2071*$J$12)))</f>
        <v>44</v>
      </c>
      <c r="I2071" s="54" t="s">
        <v>1361</v>
      </c>
      <c r="L2071" s="6"/>
      <c r="M2071" s="152"/>
      <c r="N2071" s="151"/>
      <c r="O2071" s="150"/>
      <c r="P2071" s="6"/>
      <c r="Q2071" s="152"/>
      <c r="R2071" s="6"/>
      <c r="S2071" s="150"/>
      <c r="T2071" s="6"/>
    </row>
    <row r="2072" spans="1:20" ht="11.25" customHeight="1" outlineLevel="2">
      <c r="A2072" s="63">
        <f t="shared" si="39"/>
        <v>0</v>
      </c>
      <c r="B2072" s="67" t="s">
        <v>2143</v>
      </c>
      <c r="C2072" s="61" t="s">
        <v>2144</v>
      </c>
      <c r="D2072" s="61" t="s">
        <v>2126</v>
      </c>
      <c r="E2072" s="53"/>
      <c r="F2072" s="66">
        <v>44</v>
      </c>
      <c r="G2072" s="66"/>
      <c r="H2072" s="62">
        <f>IF(F2072="","",IF(AND(G2072="Руб.",$J$10=1),F2072/#REF!,IF(G2072="Руб.",F2072,F2072*$J$12)))</f>
        <v>44</v>
      </c>
      <c r="I2072" s="54" t="s">
        <v>1361</v>
      </c>
      <c r="L2072" s="6"/>
      <c r="M2072" s="152"/>
      <c r="N2072" s="151"/>
      <c r="O2072" s="150"/>
      <c r="P2072" s="6"/>
      <c r="Q2072" s="152"/>
      <c r="R2072" s="6"/>
      <c r="S2072" s="150"/>
      <c r="T2072" s="6"/>
    </row>
    <row r="2073" spans="1:20" ht="11.25" customHeight="1" outlineLevel="2">
      <c r="A2073" s="63">
        <f t="shared" si="39"/>
        <v>0</v>
      </c>
      <c r="B2073" s="67" t="s">
        <v>2145</v>
      </c>
      <c r="C2073" s="61" t="s">
        <v>2146</v>
      </c>
      <c r="D2073" s="61" t="s">
        <v>2126</v>
      </c>
      <c r="E2073" s="53"/>
      <c r="F2073" s="66">
        <v>44</v>
      </c>
      <c r="G2073" s="66"/>
      <c r="H2073" s="62">
        <f>IF(F2073="","",IF(AND(G2073="Руб.",$J$10=1),F2073/#REF!,IF(G2073="Руб.",F2073,F2073*$J$12)))</f>
        <v>44</v>
      </c>
      <c r="I2073" s="54" t="s">
        <v>1361</v>
      </c>
      <c r="L2073" s="6"/>
      <c r="M2073" s="152"/>
      <c r="N2073" s="151"/>
      <c r="O2073" s="150"/>
      <c r="P2073" s="6"/>
      <c r="Q2073" s="152"/>
      <c r="R2073" s="6"/>
      <c r="S2073" s="150"/>
      <c r="T2073" s="6"/>
    </row>
    <row r="2074" spans="1:20" ht="11.25" customHeight="1" outlineLevel="2">
      <c r="A2074" s="63">
        <f t="shared" si="39"/>
        <v>0</v>
      </c>
      <c r="B2074" s="67" t="s">
        <v>2147</v>
      </c>
      <c r="C2074" s="61" t="s">
        <v>2148</v>
      </c>
      <c r="D2074" s="61" t="s">
        <v>2126</v>
      </c>
      <c r="E2074" s="53"/>
      <c r="F2074" s="66">
        <v>44</v>
      </c>
      <c r="G2074" s="66"/>
      <c r="H2074" s="62">
        <f>IF(F2074="","",IF(AND(G2074="Руб.",$J$10=1),F2074/#REF!,IF(G2074="Руб.",F2074,F2074*$J$12)))</f>
        <v>44</v>
      </c>
      <c r="I2074" s="54" t="s">
        <v>1361</v>
      </c>
      <c r="L2074" s="6"/>
      <c r="M2074" s="152"/>
      <c r="N2074" s="151"/>
      <c r="O2074" s="150"/>
      <c r="P2074" s="6"/>
      <c r="Q2074" s="152"/>
      <c r="R2074" s="6"/>
      <c r="S2074" s="150"/>
      <c r="T2074" s="6"/>
    </row>
    <row r="2075" spans="1:20" ht="11.25" customHeight="1" outlineLevel="2">
      <c r="A2075" s="63">
        <f t="shared" si="39"/>
        <v>0</v>
      </c>
      <c r="B2075" s="67" t="s">
        <v>2149</v>
      </c>
      <c r="C2075" s="61" t="s">
        <v>2150</v>
      </c>
      <c r="D2075" s="61" t="s">
        <v>2126</v>
      </c>
      <c r="E2075" s="53"/>
      <c r="F2075" s="66">
        <v>44</v>
      </c>
      <c r="G2075" s="66"/>
      <c r="H2075" s="62">
        <f>IF(F2075="","",IF(AND(G2075="Руб.",$J$10=1),F2075/#REF!,IF(G2075="Руб.",F2075,F2075*$J$12)))</f>
        <v>44</v>
      </c>
      <c r="I2075" s="54" t="s">
        <v>1361</v>
      </c>
      <c r="L2075" s="6"/>
      <c r="M2075" s="152"/>
      <c r="N2075" s="151"/>
      <c r="O2075" s="150"/>
      <c r="P2075" s="6"/>
      <c r="Q2075" s="152"/>
      <c r="R2075" s="6"/>
      <c r="S2075" s="150"/>
      <c r="T2075" s="6"/>
    </row>
    <row r="2076" spans="1:20" ht="11.25" customHeight="1" outlineLevel="2">
      <c r="A2076" s="63">
        <f t="shared" si="39"/>
        <v>0</v>
      </c>
      <c r="B2076" s="67" t="s">
        <v>2151</v>
      </c>
      <c r="C2076" s="61" t="s">
        <v>2152</v>
      </c>
      <c r="D2076" s="61" t="s">
        <v>1417</v>
      </c>
      <c r="E2076" s="53"/>
      <c r="F2076" s="66">
        <v>36</v>
      </c>
      <c r="G2076" s="66"/>
      <c r="H2076" s="62">
        <f>IF(F2076="","",IF(AND(G2076="Руб.",$J$10=1),F2076/#REF!,IF(G2076="Руб.",F2076,F2076*$J$12)))</f>
        <v>36</v>
      </c>
      <c r="I2076" s="54" t="s">
        <v>1361</v>
      </c>
      <c r="L2076" s="6"/>
      <c r="M2076" s="152"/>
      <c r="N2076" s="151"/>
      <c r="O2076" s="150"/>
      <c r="P2076" s="6"/>
      <c r="Q2076" s="152"/>
      <c r="R2076" s="6"/>
      <c r="S2076" s="150"/>
      <c r="T2076" s="6"/>
    </row>
    <row r="2077" spans="1:20" ht="11.25" customHeight="1" outlineLevel="2">
      <c r="A2077" s="63">
        <f t="shared" si="39"/>
        <v>0</v>
      </c>
      <c r="B2077" s="67">
        <v>8044</v>
      </c>
      <c r="C2077" s="61" t="s">
        <v>2153</v>
      </c>
      <c r="D2077" s="61" t="s">
        <v>2126</v>
      </c>
      <c r="E2077" s="53"/>
      <c r="F2077" s="66">
        <v>22</v>
      </c>
      <c r="G2077" s="66"/>
      <c r="H2077" s="62">
        <f>IF(F2077="","",IF(AND(G2077="Руб.",$J$10=1),F2077/#REF!,IF(G2077="Руб.",F2077,F2077*$J$12)))</f>
        <v>22</v>
      </c>
      <c r="I2077" s="54" t="s">
        <v>1361</v>
      </c>
      <c r="L2077" s="6"/>
      <c r="M2077" s="152"/>
      <c r="N2077" s="151"/>
      <c r="O2077" s="150"/>
      <c r="P2077" s="6"/>
      <c r="Q2077" s="152"/>
      <c r="R2077" s="6"/>
      <c r="S2077" s="150"/>
      <c r="T2077" s="6"/>
    </row>
    <row r="2078" spans="1:20" ht="11.25" customHeight="1" outlineLevel="2">
      <c r="A2078" s="63">
        <f t="shared" si="39"/>
        <v>0</v>
      </c>
      <c r="B2078" s="67">
        <v>8283</v>
      </c>
      <c r="C2078" s="61" t="s">
        <v>2138</v>
      </c>
      <c r="D2078" s="61" t="s">
        <v>2126</v>
      </c>
      <c r="E2078" s="53"/>
      <c r="F2078" s="66">
        <v>25</v>
      </c>
      <c r="G2078" s="66"/>
      <c r="H2078" s="62">
        <f>IF(F2078="","",IF(AND(G2078="Руб.",$J$10=1),F2078/#REF!,IF(G2078="Руб.",F2078,F2078*$J$12)))</f>
        <v>25</v>
      </c>
      <c r="I2078" s="54" t="s">
        <v>1361</v>
      </c>
      <c r="L2078" s="6"/>
      <c r="M2078" s="152"/>
      <c r="N2078" s="151"/>
      <c r="O2078" s="150"/>
      <c r="P2078" s="6"/>
      <c r="Q2078" s="152"/>
      <c r="R2078" s="6"/>
      <c r="S2078" s="150"/>
      <c r="T2078" s="6"/>
    </row>
    <row r="2079" spans="1:20" ht="11.25" customHeight="1" outlineLevel="2">
      <c r="A2079" s="63">
        <f t="shared" si="39"/>
        <v>0</v>
      </c>
      <c r="B2079" s="67" t="s">
        <v>2154</v>
      </c>
      <c r="C2079" s="61" t="s">
        <v>2155</v>
      </c>
      <c r="D2079" s="61" t="s">
        <v>2126</v>
      </c>
      <c r="E2079" s="53"/>
      <c r="F2079" s="66">
        <v>31.5</v>
      </c>
      <c r="G2079" s="66"/>
      <c r="H2079" s="62">
        <f>IF(F2079="","",IF(AND(G2079="Руб.",$J$10=1),F2079/#REF!,IF(G2079="Руб.",F2079,F2079*$J$12)))</f>
        <v>31.5</v>
      </c>
      <c r="I2079" s="54" t="s">
        <v>1361</v>
      </c>
      <c r="L2079" s="6"/>
      <c r="M2079" s="152"/>
      <c r="N2079" s="151"/>
      <c r="O2079" s="150"/>
      <c r="P2079" s="6"/>
      <c r="Q2079" s="152"/>
      <c r="R2079" s="6"/>
      <c r="S2079" s="150"/>
      <c r="T2079" s="6"/>
    </row>
    <row r="2080" spans="1:20" ht="11.25" customHeight="1" outlineLevel="2">
      <c r="A2080" s="63">
        <f t="shared" si="39"/>
        <v>0</v>
      </c>
      <c r="B2080" s="67" t="s">
        <v>2156</v>
      </c>
      <c r="C2080" s="61" t="s">
        <v>2155</v>
      </c>
      <c r="D2080" s="61" t="s">
        <v>2126</v>
      </c>
      <c r="E2080" s="53"/>
      <c r="F2080" s="66">
        <v>31.5</v>
      </c>
      <c r="G2080" s="66"/>
      <c r="H2080" s="62">
        <f>IF(F2080="","",IF(AND(G2080="Руб.",$J$10=1),F2080/#REF!,IF(G2080="Руб.",F2080,F2080*$J$12)))</f>
        <v>31.5</v>
      </c>
      <c r="I2080" s="54" t="s">
        <v>1361</v>
      </c>
      <c r="L2080" s="6"/>
      <c r="M2080" s="152"/>
      <c r="N2080" s="151"/>
      <c r="O2080" s="150"/>
      <c r="P2080" s="6"/>
      <c r="Q2080" s="152"/>
      <c r="R2080" s="6"/>
      <c r="S2080" s="150"/>
      <c r="T2080" s="6"/>
    </row>
    <row r="2081" spans="1:20" ht="11.25" customHeight="1" outlineLevel="2">
      <c r="A2081" s="63">
        <f t="shared" si="39"/>
        <v>0</v>
      </c>
      <c r="B2081" s="67" t="s">
        <v>2157</v>
      </c>
      <c r="C2081" s="61" t="s">
        <v>2155</v>
      </c>
      <c r="D2081" s="61" t="s">
        <v>2126</v>
      </c>
      <c r="E2081" s="53"/>
      <c r="F2081" s="66">
        <v>31.5</v>
      </c>
      <c r="G2081" s="66"/>
      <c r="H2081" s="62">
        <f>IF(F2081="","",IF(AND(G2081="Руб.",$J$10=1),F2081/#REF!,IF(G2081="Руб.",F2081,F2081*$J$12)))</f>
        <v>31.5</v>
      </c>
      <c r="I2081" s="54" t="s">
        <v>1361</v>
      </c>
      <c r="L2081" s="6"/>
      <c r="M2081" s="152"/>
      <c r="N2081" s="151"/>
      <c r="O2081" s="150"/>
      <c r="P2081" s="6"/>
      <c r="Q2081" s="152"/>
      <c r="R2081" s="6"/>
      <c r="S2081" s="150"/>
      <c r="T2081" s="6"/>
    </row>
    <row r="2082" spans="1:20" ht="11.25" customHeight="1" outlineLevel="2">
      <c r="A2082" s="63">
        <f t="shared" si="39"/>
        <v>0</v>
      </c>
      <c r="B2082" s="67">
        <v>2100055</v>
      </c>
      <c r="C2082" s="61" t="s">
        <v>2158</v>
      </c>
      <c r="D2082" s="65" t="s">
        <v>2288</v>
      </c>
      <c r="E2082" s="53"/>
      <c r="F2082" s="66">
        <v>49</v>
      </c>
      <c r="G2082" s="66"/>
      <c r="H2082" s="62">
        <f>IF(F2082="","",IF(AND(G2082="Руб.",$J$10=1),F2082/#REF!,IF(G2082="Руб.",F2082,F2082*$J$12)))</f>
        <v>49</v>
      </c>
      <c r="I2082" s="54" t="s">
        <v>1361</v>
      </c>
      <c r="L2082" s="6"/>
      <c r="M2082" s="152"/>
      <c r="N2082" s="151"/>
      <c r="O2082" s="150"/>
      <c r="P2082" s="6"/>
      <c r="Q2082" s="152"/>
      <c r="R2082" s="6"/>
      <c r="S2082" s="150"/>
      <c r="T2082" s="6"/>
    </row>
    <row r="2083" spans="1:20" ht="11.25" customHeight="1" outlineLevel="2">
      <c r="A2083" s="63">
        <f t="shared" si="39"/>
        <v>0</v>
      </c>
      <c r="B2083" s="67">
        <v>2100048</v>
      </c>
      <c r="C2083" s="61" t="s">
        <v>2159</v>
      </c>
      <c r="D2083" s="65" t="s">
        <v>2288</v>
      </c>
      <c r="E2083" s="53"/>
      <c r="F2083" s="66">
        <v>49</v>
      </c>
      <c r="G2083" s="66"/>
      <c r="H2083" s="62">
        <f>IF(F2083="","",IF(AND(G2083="Руб.",$J$10=1),F2083/#REF!,IF(G2083="Руб.",F2083,F2083*$J$12)))</f>
        <v>49</v>
      </c>
      <c r="I2083" s="54" t="s">
        <v>1361</v>
      </c>
      <c r="L2083" s="6"/>
      <c r="M2083" s="152"/>
      <c r="N2083" s="151"/>
      <c r="O2083" s="150"/>
      <c r="P2083" s="6"/>
      <c r="Q2083" s="152"/>
      <c r="R2083" s="6"/>
      <c r="S2083" s="150"/>
      <c r="T2083" s="6"/>
    </row>
    <row r="2084" spans="1:20" ht="11.25" customHeight="1" outlineLevel="2">
      <c r="A2084" s="63">
        <f t="shared" si="39"/>
        <v>0</v>
      </c>
      <c r="B2084" s="67">
        <v>2100039</v>
      </c>
      <c r="C2084" s="61" t="s">
        <v>3769</v>
      </c>
      <c r="D2084" s="65" t="s">
        <v>2288</v>
      </c>
      <c r="E2084" s="53"/>
      <c r="F2084" s="66">
        <v>26</v>
      </c>
      <c r="G2084" s="66"/>
      <c r="H2084" s="62">
        <f>IF(F2084="","",IF(AND(G2084="Руб.",$J$10=1),F2084/#REF!,IF(G2084="Руб.",F2084,F2084*$J$12)))</f>
        <v>26</v>
      </c>
      <c r="I2084" s="54" t="s">
        <v>1361</v>
      </c>
      <c r="L2084" s="6"/>
      <c r="M2084" s="152"/>
      <c r="N2084" s="151"/>
      <c r="O2084" s="150"/>
      <c r="P2084" s="6"/>
      <c r="Q2084" s="152"/>
      <c r="R2084" s="6"/>
      <c r="S2084" s="150"/>
      <c r="T2084" s="6"/>
    </row>
    <row r="2085" spans="1:20" ht="11.25" customHeight="1" outlineLevel="2">
      <c r="A2085" s="63">
        <f t="shared" si="39"/>
        <v>0</v>
      </c>
      <c r="B2085" s="67">
        <v>15012</v>
      </c>
      <c r="C2085" s="61" t="s">
        <v>3770</v>
      </c>
      <c r="D2085" s="65" t="s">
        <v>2288</v>
      </c>
      <c r="E2085" s="53"/>
      <c r="F2085" s="66">
        <v>49</v>
      </c>
      <c r="G2085" s="66"/>
      <c r="H2085" s="62">
        <f>IF(F2085="","",IF(AND(G2085="Руб.",$J$10=1),F2085/#REF!,IF(G2085="Руб.",F2085,F2085*$J$12)))</f>
        <v>49</v>
      </c>
      <c r="I2085" s="54" t="s">
        <v>1361</v>
      </c>
      <c r="L2085" s="6"/>
      <c r="M2085" s="152"/>
      <c r="N2085" s="151"/>
      <c r="O2085" s="150"/>
      <c r="P2085" s="6"/>
      <c r="Q2085" s="152"/>
      <c r="R2085" s="6"/>
      <c r="S2085" s="150"/>
      <c r="T2085" s="6"/>
    </row>
    <row r="2086" spans="1:20" ht="11.25" customHeight="1" outlineLevel="2">
      <c r="A2086" s="63">
        <f t="shared" si="39"/>
        <v>0</v>
      </c>
      <c r="B2086" s="67" t="s">
        <v>3771</v>
      </c>
      <c r="C2086" s="61" t="s">
        <v>3772</v>
      </c>
      <c r="D2086" s="65" t="s">
        <v>2288</v>
      </c>
      <c r="E2086" s="53"/>
      <c r="F2086" s="66">
        <v>39.68</v>
      </c>
      <c r="G2086" s="66"/>
      <c r="H2086" s="62">
        <f>IF(F2086="","",IF(AND(G2086="Руб.",$J$10=1),F2086/#REF!,IF(G2086="Руб.",F2086,F2086*$J$12)))</f>
        <v>39.68</v>
      </c>
      <c r="I2086" s="54" t="s">
        <v>1361</v>
      </c>
      <c r="L2086" s="6"/>
      <c r="M2086" s="152"/>
      <c r="N2086" s="151"/>
      <c r="O2086" s="150"/>
      <c r="P2086" s="6"/>
      <c r="Q2086" s="152"/>
      <c r="R2086" s="6"/>
      <c r="S2086" s="150"/>
      <c r="T2086" s="6"/>
    </row>
    <row r="2087" spans="1:20" ht="11.25" customHeight="1" outlineLevel="2">
      <c r="A2087" s="63">
        <f t="shared" si="39"/>
        <v>0</v>
      </c>
      <c r="B2087" s="67" t="s">
        <v>3773</v>
      </c>
      <c r="C2087" s="61" t="s">
        <v>3774</v>
      </c>
      <c r="D2087" s="65" t="s">
        <v>2288</v>
      </c>
      <c r="E2087" s="53"/>
      <c r="F2087" s="66">
        <v>39.68</v>
      </c>
      <c r="G2087" s="66"/>
      <c r="H2087" s="62">
        <f>IF(F2087="","",IF(AND(G2087="Руб.",$J$10=1),F2087/#REF!,IF(G2087="Руб.",F2087,F2087*$J$12)))</f>
        <v>39.68</v>
      </c>
      <c r="I2087" s="54" t="s">
        <v>1361</v>
      </c>
      <c r="L2087" s="6"/>
      <c r="M2087" s="152"/>
      <c r="N2087" s="151"/>
      <c r="O2087" s="150"/>
      <c r="P2087" s="6"/>
      <c r="Q2087" s="152"/>
      <c r="R2087" s="6"/>
      <c r="S2087" s="150"/>
      <c r="T2087" s="6"/>
    </row>
    <row r="2088" spans="1:20" ht="11.25" customHeight="1" outlineLevel="2">
      <c r="A2088" s="63">
        <f t="shared" ref="A2088:A2119" si="40">IF(E2088="",A2087,A2087+1)</f>
        <v>0</v>
      </c>
      <c r="B2088" s="67">
        <v>15011</v>
      </c>
      <c r="C2088" s="61" t="s">
        <v>3775</v>
      </c>
      <c r="D2088" s="65" t="s">
        <v>2288</v>
      </c>
      <c r="E2088" s="53"/>
      <c r="F2088" s="66">
        <v>12.6</v>
      </c>
      <c r="G2088" s="66"/>
      <c r="H2088" s="62">
        <f>IF(F2088="","",IF(AND(G2088="Руб.",$J$10=1),F2088/#REF!,IF(G2088="Руб.",F2088,F2088*$J$12)))</f>
        <v>12.6</v>
      </c>
      <c r="I2088" s="54" t="s">
        <v>1361</v>
      </c>
      <c r="L2088" s="6"/>
      <c r="M2088" s="152"/>
      <c r="N2088" s="151"/>
      <c r="O2088" s="150"/>
      <c r="P2088" s="6"/>
      <c r="Q2088" s="152"/>
      <c r="R2088" s="6"/>
      <c r="S2088" s="150"/>
      <c r="T2088" s="6"/>
    </row>
    <row r="2089" spans="1:20" ht="11.25" customHeight="1" outlineLevel="2">
      <c r="A2089" s="63">
        <f t="shared" si="40"/>
        <v>0</v>
      </c>
      <c r="B2089" s="67">
        <v>15009</v>
      </c>
      <c r="C2089" s="61" t="s">
        <v>3776</v>
      </c>
      <c r="D2089" s="65" t="s">
        <v>2288</v>
      </c>
      <c r="E2089" s="53"/>
      <c r="F2089" s="66">
        <v>19.5</v>
      </c>
      <c r="G2089" s="66"/>
      <c r="H2089" s="62">
        <f>IF(F2089="","",IF(AND(G2089="Руб.",$J$10=1),F2089/#REF!,IF(G2089="Руб.",F2089,F2089*$J$12)))</f>
        <v>19.5</v>
      </c>
      <c r="I2089" s="54" t="s">
        <v>1361</v>
      </c>
      <c r="L2089" s="6"/>
      <c r="M2089" s="152"/>
      <c r="N2089" s="151"/>
      <c r="O2089" s="150"/>
      <c r="P2089" s="6"/>
      <c r="Q2089" s="152"/>
      <c r="R2089" s="6"/>
      <c r="S2089" s="150"/>
      <c r="T2089" s="6"/>
    </row>
    <row r="2090" spans="1:20" ht="11.25" customHeight="1" outlineLevel="2">
      <c r="A2090" s="63">
        <f t="shared" si="40"/>
        <v>0</v>
      </c>
      <c r="B2090" s="67" t="s">
        <v>3777</v>
      </c>
      <c r="C2090" s="61" t="s">
        <v>3778</v>
      </c>
      <c r="D2090" s="65" t="s">
        <v>2288</v>
      </c>
      <c r="E2090" s="53"/>
      <c r="F2090" s="66">
        <v>130</v>
      </c>
      <c r="G2090" s="66"/>
      <c r="H2090" s="62">
        <f>IF(F2090="","",IF(AND(G2090="Руб.",$J$10=1),F2090/#REF!,IF(G2090="Руб.",F2090,F2090*$J$12)))</f>
        <v>130</v>
      </c>
      <c r="I2090" s="54" t="s">
        <v>1361</v>
      </c>
      <c r="L2090" s="6"/>
      <c r="M2090" s="152"/>
      <c r="N2090" s="151"/>
      <c r="O2090" s="150"/>
      <c r="P2090" s="6"/>
      <c r="Q2090" s="152"/>
      <c r="R2090" s="6"/>
      <c r="S2090" s="150"/>
      <c r="T2090" s="6"/>
    </row>
    <row r="2091" spans="1:20" ht="11.25" customHeight="1" outlineLevel="2">
      <c r="A2091" s="63">
        <f t="shared" si="40"/>
        <v>0</v>
      </c>
      <c r="B2091" s="67">
        <v>2100063</v>
      </c>
      <c r="C2091" s="61" t="s">
        <v>3778</v>
      </c>
      <c r="D2091" s="65" t="s">
        <v>2288</v>
      </c>
      <c r="E2091" s="53"/>
      <c r="F2091" s="66">
        <v>130</v>
      </c>
      <c r="G2091" s="66"/>
      <c r="H2091" s="62">
        <f>IF(F2091="","",IF(AND(G2091="Руб.",$J$10=1),F2091/#REF!,IF(G2091="Руб.",F2091,F2091*$J$12)))</f>
        <v>130</v>
      </c>
      <c r="I2091" s="54" t="s">
        <v>1361</v>
      </c>
      <c r="L2091" s="6"/>
      <c r="M2091" s="152"/>
      <c r="N2091" s="151"/>
      <c r="O2091" s="150"/>
      <c r="P2091" s="6"/>
      <c r="Q2091" s="152"/>
      <c r="R2091" s="6"/>
      <c r="S2091" s="150"/>
      <c r="T2091" s="6"/>
    </row>
    <row r="2092" spans="1:20" ht="11.25" customHeight="1" outlineLevel="2">
      <c r="A2092" s="63">
        <f t="shared" si="40"/>
        <v>0</v>
      </c>
      <c r="B2092" s="67">
        <v>15007</v>
      </c>
      <c r="C2092" s="61" t="s">
        <v>3779</v>
      </c>
      <c r="D2092" s="61" t="s">
        <v>2126</v>
      </c>
      <c r="E2092" s="53"/>
      <c r="F2092" s="66">
        <v>2.9</v>
      </c>
      <c r="G2092" s="66"/>
      <c r="H2092" s="62">
        <f>IF(F2092="","",IF(AND(G2092="Руб.",$J$10=1),F2092/#REF!,IF(G2092="Руб.",F2092,F2092*$J$12)))</f>
        <v>2.9</v>
      </c>
      <c r="I2092" s="54" t="s">
        <v>1361</v>
      </c>
      <c r="L2092" s="6"/>
      <c r="M2092" s="152"/>
      <c r="N2092" s="151"/>
      <c r="O2092" s="150"/>
      <c r="P2092" s="6"/>
      <c r="Q2092" s="152"/>
      <c r="R2092" s="6"/>
      <c r="S2092" s="150"/>
      <c r="T2092" s="6"/>
    </row>
    <row r="2093" spans="1:20" ht="12.75">
      <c r="A2093" s="63">
        <f t="shared" si="40"/>
        <v>0</v>
      </c>
      <c r="B2093" s="67"/>
      <c r="C2093" s="18" t="s">
        <v>4011</v>
      </c>
      <c r="D2093" s="19"/>
      <c r="E2093" s="53"/>
      <c r="F2093" s="66" t="s">
        <v>2274</v>
      </c>
      <c r="G2093" s="66"/>
      <c r="H2093" s="62" t="str">
        <f>IF(F2093="","",IF(AND(G2093="Руб.",$J$10=1),F2093/#REF!,IF(G2093="Руб.",F2093,F2093*$J$12)))</f>
        <v/>
      </c>
      <c r="I2093" s="54"/>
      <c r="L2093" s="6"/>
      <c r="M2093" s="152"/>
      <c r="N2093" s="151"/>
      <c r="O2093" s="150"/>
      <c r="P2093" s="6"/>
      <c r="Q2093" s="152"/>
      <c r="R2093" s="6"/>
      <c r="S2093" s="150"/>
      <c r="T2093" s="6"/>
    </row>
    <row r="2094" spans="1:20" ht="11.25" customHeight="1" outlineLevel="1">
      <c r="A2094" s="63">
        <f t="shared" si="40"/>
        <v>0</v>
      </c>
      <c r="B2094" s="67"/>
      <c r="C2094" s="23" t="s">
        <v>4012</v>
      </c>
      <c r="D2094" s="61"/>
      <c r="E2094" s="22" t="str">
        <f>IF(SUM(E2095:E2118)=0,"",0)</f>
        <v/>
      </c>
      <c r="F2094" s="66" t="s">
        <v>2274</v>
      </c>
      <c r="G2094" s="66"/>
      <c r="H2094" s="62" t="str">
        <f>IF(F2094="","",IF(AND(G2094="Руб.",$J$10=1),F2094/#REF!,IF(G2094="Руб.",F2094,F2094*$J$12)))</f>
        <v/>
      </c>
      <c r="I2094" s="54"/>
      <c r="L2094" s="6"/>
      <c r="M2094" s="152"/>
      <c r="N2094" s="151"/>
      <c r="O2094" s="150"/>
      <c r="P2094" s="6"/>
      <c r="Q2094" s="152"/>
      <c r="R2094" s="6"/>
      <c r="S2094" s="150"/>
      <c r="T2094" s="6"/>
    </row>
    <row r="2095" spans="1:20" ht="22.5" customHeight="1" outlineLevel="2">
      <c r="A2095" s="63">
        <f t="shared" si="40"/>
        <v>0</v>
      </c>
      <c r="B2095" s="67" t="s">
        <v>2850</v>
      </c>
      <c r="C2095" s="61" t="s">
        <v>2851</v>
      </c>
      <c r="D2095" s="65" t="s">
        <v>2288</v>
      </c>
      <c r="E2095" s="53"/>
      <c r="F2095" s="66">
        <v>988</v>
      </c>
      <c r="G2095" s="66"/>
      <c r="H2095" s="62">
        <f>IF(F2095="","",IF(AND(G2095="Руб.",$J$10=1),F2095/#REF!,IF(G2095="Руб.",F2095,F2095*$J$12)))</f>
        <v>988</v>
      </c>
      <c r="I2095" s="54" t="s">
        <v>1361</v>
      </c>
      <c r="L2095" s="6"/>
      <c r="M2095" s="152"/>
      <c r="N2095" s="151"/>
      <c r="O2095" s="150"/>
      <c r="P2095" s="6"/>
      <c r="Q2095" s="152"/>
      <c r="R2095" s="6"/>
      <c r="S2095" s="150"/>
      <c r="T2095" s="6"/>
    </row>
    <row r="2096" spans="1:20" ht="22.5" customHeight="1" outlineLevel="2">
      <c r="A2096" s="63">
        <f t="shared" si="40"/>
        <v>0</v>
      </c>
      <c r="B2096" s="67" t="s">
        <v>2852</v>
      </c>
      <c r="C2096" s="61" t="s">
        <v>2853</v>
      </c>
      <c r="D2096" s="65" t="s">
        <v>2288</v>
      </c>
      <c r="E2096" s="53"/>
      <c r="F2096" s="66">
        <v>1268</v>
      </c>
      <c r="G2096" s="66"/>
      <c r="H2096" s="62">
        <f>IF(F2096="","",IF(AND(G2096="Руб.",$J$10=1),F2096/#REF!,IF(G2096="Руб.",F2096,F2096*$J$12)))</f>
        <v>1268</v>
      </c>
      <c r="I2096" s="54" t="s">
        <v>1361</v>
      </c>
      <c r="L2096" s="6"/>
      <c r="M2096" s="152"/>
      <c r="N2096" s="151"/>
      <c r="O2096" s="150"/>
      <c r="P2096" s="6"/>
      <c r="Q2096" s="152"/>
      <c r="R2096" s="6"/>
      <c r="S2096" s="150"/>
      <c r="T2096" s="6"/>
    </row>
    <row r="2097" spans="1:20" ht="22.5" customHeight="1" outlineLevel="2">
      <c r="A2097" s="63">
        <f t="shared" si="40"/>
        <v>0</v>
      </c>
      <c r="B2097" s="67" t="s">
        <v>2497</v>
      </c>
      <c r="C2097" s="61" t="s">
        <v>2854</v>
      </c>
      <c r="D2097" s="65" t="s">
        <v>2288</v>
      </c>
      <c r="E2097" s="53"/>
      <c r="F2097" s="66">
        <v>912</v>
      </c>
      <c r="G2097" s="66"/>
      <c r="H2097" s="62">
        <f>IF(F2097="","",IF(AND(G2097="Руб.",$J$10=1),F2097/#REF!,IF(G2097="Руб.",F2097,F2097*$J$12)))</f>
        <v>912</v>
      </c>
      <c r="I2097" s="54" t="s">
        <v>1361</v>
      </c>
      <c r="L2097" s="6"/>
      <c r="M2097" s="152"/>
      <c r="N2097" s="151"/>
      <c r="O2097" s="150"/>
      <c r="P2097" s="6"/>
      <c r="Q2097" s="152"/>
      <c r="R2097" s="6"/>
      <c r="S2097" s="150"/>
      <c r="T2097" s="6"/>
    </row>
    <row r="2098" spans="1:20" ht="22.5" customHeight="1" outlineLevel="2">
      <c r="A2098" s="63">
        <f t="shared" si="40"/>
        <v>0</v>
      </c>
      <c r="B2098" s="67" t="s">
        <v>2506</v>
      </c>
      <c r="C2098" s="61" t="s">
        <v>2855</v>
      </c>
      <c r="D2098" s="65" t="s">
        <v>2288</v>
      </c>
      <c r="E2098" s="53"/>
      <c r="F2098" s="66">
        <v>1139</v>
      </c>
      <c r="G2098" s="66"/>
      <c r="H2098" s="62">
        <f>IF(F2098="","",IF(AND(G2098="Руб.",$J$10=1),F2098/#REF!,IF(G2098="Руб.",F2098,F2098*$J$12)))</f>
        <v>1139</v>
      </c>
      <c r="I2098" s="54" t="s">
        <v>1361</v>
      </c>
      <c r="L2098" s="6"/>
      <c r="M2098" s="152"/>
      <c r="N2098" s="151"/>
      <c r="O2098" s="150"/>
      <c r="P2098" s="6"/>
      <c r="Q2098" s="152"/>
      <c r="R2098" s="6"/>
      <c r="S2098" s="150"/>
      <c r="T2098" s="6"/>
    </row>
    <row r="2099" spans="1:20" ht="22.5" customHeight="1" outlineLevel="2">
      <c r="A2099" s="63">
        <f t="shared" si="40"/>
        <v>0</v>
      </c>
      <c r="B2099" s="67" t="s">
        <v>2507</v>
      </c>
      <c r="C2099" s="61" t="s">
        <v>2856</v>
      </c>
      <c r="D2099" s="65" t="s">
        <v>2288</v>
      </c>
      <c r="E2099" s="53"/>
      <c r="F2099" s="66">
        <v>1744</v>
      </c>
      <c r="G2099" s="66"/>
      <c r="H2099" s="62">
        <f>IF(F2099="","",IF(AND(G2099="Руб.",$J$10=1),F2099/#REF!,IF(G2099="Руб.",F2099,F2099*$J$12)))</f>
        <v>1744</v>
      </c>
      <c r="I2099" s="54" t="s">
        <v>1361</v>
      </c>
      <c r="L2099" s="6"/>
      <c r="M2099" s="152"/>
      <c r="N2099" s="151"/>
      <c r="O2099" s="150"/>
      <c r="P2099" s="6"/>
      <c r="Q2099" s="152"/>
      <c r="R2099" s="6"/>
      <c r="S2099" s="150"/>
      <c r="T2099" s="6"/>
    </row>
    <row r="2100" spans="1:20" ht="22.5" customHeight="1" outlineLevel="2">
      <c r="A2100" s="63">
        <f t="shared" si="40"/>
        <v>0</v>
      </c>
      <c r="B2100" s="67" t="s">
        <v>2508</v>
      </c>
      <c r="C2100" s="61" t="s">
        <v>4614</v>
      </c>
      <c r="D2100" s="65" t="s">
        <v>2288</v>
      </c>
      <c r="E2100" s="53"/>
      <c r="F2100" s="66">
        <v>2056</v>
      </c>
      <c r="G2100" s="66"/>
      <c r="H2100" s="62">
        <f>IF(F2100="","",IF(AND(G2100="Руб.",$J$10=1),F2100/#REF!,IF(G2100="Руб.",F2100,F2100*$J$12)))</f>
        <v>2056</v>
      </c>
      <c r="I2100" s="54" t="s">
        <v>1361</v>
      </c>
      <c r="L2100" s="6"/>
      <c r="M2100" s="152"/>
      <c r="N2100" s="151"/>
      <c r="O2100" s="150"/>
      <c r="P2100" s="6"/>
      <c r="Q2100" s="152"/>
      <c r="R2100" s="6"/>
      <c r="S2100" s="150"/>
      <c r="T2100" s="6"/>
    </row>
    <row r="2101" spans="1:20" ht="22.5" customHeight="1" outlineLevel="2">
      <c r="A2101" s="63">
        <f t="shared" si="40"/>
        <v>0</v>
      </c>
      <c r="B2101" s="67" t="s">
        <v>2509</v>
      </c>
      <c r="C2101" s="61" t="s">
        <v>4615</v>
      </c>
      <c r="D2101" s="65" t="s">
        <v>2288</v>
      </c>
      <c r="E2101" s="53"/>
      <c r="F2101" s="66">
        <v>2560</v>
      </c>
      <c r="G2101" s="66"/>
      <c r="H2101" s="62">
        <f>IF(F2101="","",IF(AND(G2101="Руб.",$J$10=1),F2101/#REF!,IF(G2101="Руб.",F2101,F2101*$J$12)))</f>
        <v>2560</v>
      </c>
      <c r="I2101" s="54" t="s">
        <v>1361</v>
      </c>
      <c r="L2101" s="6"/>
      <c r="M2101" s="152"/>
      <c r="N2101" s="151"/>
      <c r="O2101" s="150"/>
      <c r="P2101" s="6"/>
      <c r="Q2101" s="152"/>
      <c r="R2101" s="6"/>
      <c r="S2101" s="150"/>
      <c r="T2101" s="6"/>
    </row>
    <row r="2102" spans="1:20" ht="22.5" customHeight="1" outlineLevel="2">
      <c r="A2102" s="63">
        <f t="shared" si="40"/>
        <v>0</v>
      </c>
      <c r="B2102" s="67" t="s">
        <v>2498</v>
      </c>
      <c r="C2102" s="61" t="s">
        <v>4616</v>
      </c>
      <c r="D2102" s="65" t="s">
        <v>2288</v>
      </c>
      <c r="E2102" s="53"/>
      <c r="F2102" s="66">
        <v>1168</v>
      </c>
      <c r="G2102" s="66"/>
      <c r="H2102" s="62">
        <f>IF(F2102="","",IF(AND(G2102="Руб.",$J$10=1),F2102/#REF!,IF(G2102="Руб.",F2102,F2102*$J$12)))</f>
        <v>1168</v>
      </c>
      <c r="I2102" s="54" t="s">
        <v>1361</v>
      </c>
      <c r="L2102" s="6"/>
      <c r="M2102" s="152"/>
      <c r="N2102" s="151"/>
      <c r="O2102" s="150"/>
      <c r="P2102" s="6"/>
      <c r="Q2102" s="152"/>
      <c r="R2102" s="6"/>
      <c r="S2102" s="150"/>
      <c r="T2102" s="6"/>
    </row>
    <row r="2103" spans="1:20" ht="22.5" customHeight="1" outlineLevel="2">
      <c r="A2103" s="63">
        <f t="shared" si="40"/>
        <v>0</v>
      </c>
      <c r="B2103" s="67" t="s">
        <v>2499</v>
      </c>
      <c r="C2103" s="61" t="s">
        <v>1096</v>
      </c>
      <c r="D2103" s="65" t="s">
        <v>2288</v>
      </c>
      <c r="E2103" s="53"/>
      <c r="F2103" s="66">
        <v>1488</v>
      </c>
      <c r="G2103" s="66"/>
      <c r="H2103" s="62">
        <f>IF(F2103="","",IF(AND(G2103="Руб.",$J$10=1),F2103/#REF!,IF(G2103="Руб.",F2103,F2103*$J$12)))</f>
        <v>1488</v>
      </c>
      <c r="I2103" s="54" t="s">
        <v>1361</v>
      </c>
      <c r="L2103" s="6"/>
      <c r="M2103" s="152"/>
      <c r="N2103" s="151"/>
      <c r="O2103" s="150"/>
      <c r="P2103" s="6"/>
      <c r="Q2103" s="152"/>
      <c r="R2103" s="6"/>
      <c r="S2103" s="150"/>
      <c r="T2103" s="6"/>
    </row>
    <row r="2104" spans="1:20" ht="22.5" customHeight="1" outlineLevel="2">
      <c r="A2104" s="63">
        <f t="shared" si="40"/>
        <v>0</v>
      </c>
      <c r="B2104" s="67" t="s">
        <v>2500</v>
      </c>
      <c r="C2104" s="61" t="s">
        <v>1097</v>
      </c>
      <c r="D2104" s="65" t="s">
        <v>2288</v>
      </c>
      <c r="E2104" s="53"/>
      <c r="F2104" s="66">
        <v>3000</v>
      </c>
      <c r="G2104" s="66"/>
      <c r="H2104" s="62">
        <f>IF(F2104="","",IF(AND(G2104="Руб.",$J$10=1),F2104/#REF!,IF(G2104="Руб.",F2104,F2104*$J$12)))</f>
        <v>3000</v>
      </c>
      <c r="I2104" s="54" t="s">
        <v>1361</v>
      </c>
      <c r="L2104" s="6"/>
      <c r="M2104" s="152"/>
      <c r="N2104" s="151"/>
      <c r="O2104" s="150"/>
      <c r="P2104" s="6"/>
      <c r="Q2104" s="152"/>
      <c r="R2104" s="6"/>
      <c r="S2104" s="150"/>
      <c r="T2104" s="6"/>
    </row>
    <row r="2105" spans="1:20" ht="22.5" customHeight="1" outlineLevel="2">
      <c r="A2105" s="63">
        <f t="shared" si="40"/>
        <v>0</v>
      </c>
      <c r="B2105" s="67" t="s">
        <v>2501</v>
      </c>
      <c r="C2105" s="61" t="s">
        <v>1291</v>
      </c>
      <c r="D2105" s="65" t="s">
        <v>2288</v>
      </c>
      <c r="E2105" s="53"/>
      <c r="F2105" s="66">
        <v>3700</v>
      </c>
      <c r="G2105" s="66"/>
      <c r="H2105" s="62">
        <f>IF(F2105="","",IF(AND(G2105="Руб.",$J$10=1),F2105/#REF!,IF(G2105="Руб.",F2105,F2105*$J$12)))</f>
        <v>3700</v>
      </c>
      <c r="I2105" s="54" t="s">
        <v>1361</v>
      </c>
      <c r="L2105" s="6"/>
      <c r="M2105" s="152"/>
      <c r="N2105" s="151"/>
      <c r="O2105" s="150"/>
      <c r="P2105" s="6"/>
      <c r="Q2105" s="152"/>
      <c r="R2105" s="6"/>
      <c r="S2105" s="150"/>
      <c r="T2105" s="6"/>
    </row>
    <row r="2106" spans="1:20" ht="22.5" customHeight="1" outlineLevel="2">
      <c r="A2106" s="63">
        <f t="shared" si="40"/>
        <v>0</v>
      </c>
      <c r="B2106" s="67" t="s">
        <v>2502</v>
      </c>
      <c r="C2106" s="61" t="s">
        <v>1292</v>
      </c>
      <c r="D2106" s="65" t="s">
        <v>2288</v>
      </c>
      <c r="E2106" s="53"/>
      <c r="F2106" s="66">
        <v>4800</v>
      </c>
      <c r="G2106" s="66"/>
      <c r="H2106" s="62">
        <f>IF(F2106="","",IF(AND(G2106="Руб.",$J$10=1),F2106/#REF!,IF(G2106="Руб.",F2106,F2106*$J$12)))</f>
        <v>4800</v>
      </c>
      <c r="I2106" s="54" t="s">
        <v>1361</v>
      </c>
      <c r="L2106" s="6"/>
      <c r="M2106" s="152"/>
      <c r="N2106" s="151"/>
      <c r="O2106" s="150"/>
      <c r="P2106" s="6"/>
      <c r="Q2106" s="152"/>
      <c r="R2106" s="6"/>
      <c r="S2106" s="150"/>
      <c r="T2106" s="6"/>
    </row>
    <row r="2107" spans="1:20" ht="22.5" customHeight="1" outlineLevel="2">
      <c r="A2107" s="63">
        <f t="shared" si="40"/>
        <v>0</v>
      </c>
      <c r="B2107" s="67" t="s">
        <v>2503</v>
      </c>
      <c r="C2107" s="61" t="s">
        <v>1293</v>
      </c>
      <c r="D2107" s="65" t="s">
        <v>2288</v>
      </c>
      <c r="E2107" s="53"/>
      <c r="F2107" s="66">
        <v>1400</v>
      </c>
      <c r="G2107" s="66"/>
      <c r="H2107" s="62">
        <f>IF(F2107="","",IF(AND(G2107="Руб.",$J$10=1),F2107/#REF!,IF(G2107="Руб.",F2107,F2107*$J$12)))</f>
        <v>1400</v>
      </c>
      <c r="I2107" s="54" t="s">
        <v>1361</v>
      </c>
      <c r="L2107" s="6"/>
      <c r="M2107" s="152"/>
      <c r="N2107" s="151"/>
      <c r="O2107" s="150"/>
      <c r="P2107" s="6"/>
      <c r="Q2107" s="152"/>
      <c r="R2107" s="6"/>
      <c r="S2107" s="150"/>
      <c r="T2107" s="6"/>
    </row>
    <row r="2108" spans="1:20" ht="22.5" customHeight="1" outlineLevel="2">
      <c r="A2108" s="63">
        <f t="shared" si="40"/>
        <v>0</v>
      </c>
      <c r="B2108" s="67" t="s">
        <v>2496</v>
      </c>
      <c r="C2108" s="61" t="s">
        <v>1294</v>
      </c>
      <c r="D2108" s="65" t="s">
        <v>2288</v>
      </c>
      <c r="E2108" s="53"/>
      <c r="F2108" s="66">
        <v>3300</v>
      </c>
      <c r="G2108" s="66"/>
      <c r="H2108" s="62">
        <f>IF(F2108="","",IF(AND(G2108="Руб.",$J$10=1),F2108/#REF!,IF(G2108="Руб.",F2108,F2108*$J$12)))</f>
        <v>3300</v>
      </c>
      <c r="I2108" s="54" t="s">
        <v>1361</v>
      </c>
      <c r="L2108" s="6"/>
      <c r="M2108" s="152"/>
      <c r="N2108" s="151"/>
      <c r="O2108" s="150"/>
      <c r="P2108" s="6"/>
      <c r="Q2108" s="152"/>
      <c r="R2108" s="6"/>
      <c r="S2108" s="150"/>
      <c r="T2108" s="6"/>
    </row>
    <row r="2109" spans="1:20" ht="22.5" customHeight="1" outlineLevel="2">
      <c r="A2109" s="63">
        <f t="shared" si="40"/>
        <v>0</v>
      </c>
      <c r="B2109" s="67" t="s">
        <v>2504</v>
      </c>
      <c r="C2109" s="61" t="s">
        <v>1295</v>
      </c>
      <c r="D2109" s="65" t="s">
        <v>2288</v>
      </c>
      <c r="E2109" s="53"/>
      <c r="F2109" s="66">
        <v>3800</v>
      </c>
      <c r="G2109" s="66"/>
      <c r="H2109" s="62">
        <f>IF(F2109="","",IF(AND(G2109="Руб.",$J$10=1),F2109/#REF!,IF(G2109="Руб.",F2109,F2109*$J$12)))</f>
        <v>3800</v>
      </c>
      <c r="I2109" s="54" t="s">
        <v>1361</v>
      </c>
      <c r="L2109" s="6"/>
      <c r="M2109" s="152"/>
      <c r="N2109" s="151"/>
      <c r="O2109" s="150"/>
      <c r="P2109" s="6"/>
      <c r="Q2109" s="152"/>
      <c r="R2109" s="6"/>
      <c r="S2109" s="150"/>
      <c r="T2109" s="6"/>
    </row>
    <row r="2110" spans="1:20" ht="22.5" customHeight="1" outlineLevel="2">
      <c r="A2110" s="63">
        <f t="shared" si="40"/>
        <v>0</v>
      </c>
      <c r="B2110" s="67" t="s">
        <v>2505</v>
      </c>
      <c r="C2110" s="61" t="s">
        <v>1296</v>
      </c>
      <c r="D2110" s="65" t="s">
        <v>2288</v>
      </c>
      <c r="E2110" s="53"/>
      <c r="F2110" s="66">
        <v>5000</v>
      </c>
      <c r="G2110" s="66"/>
      <c r="H2110" s="62">
        <f>IF(F2110="","",IF(AND(G2110="Руб.",$J$10=1),F2110/#REF!,IF(G2110="Руб.",F2110,F2110*$J$12)))</f>
        <v>5000</v>
      </c>
      <c r="I2110" s="54" t="s">
        <v>1361</v>
      </c>
      <c r="L2110" s="6"/>
      <c r="M2110" s="152"/>
      <c r="N2110" s="151"/>
      <c r="O2110" s="150"/>
      <c r="P2110" s="6"/>
      <c r="Q2110" s="152"/>
      <c r="R2110" s="6"/>
      <c r="S2110" s="150"/>
      <c r="T2110" s="6"/>
    </row>
    <row r="2111" spans="1:20" ht="11.25" customHeight="1" outlineLevel="2">
      <c r="A2111" s="63">
        <f t="shared" si="40"/>
        <v>0</v>
      </c>
      <c r="B2111" s="67" t="s">
        <v>1297</v>
      </c>
      <c r="C2111" s="61" t="s">
        <v>1298</v>
      </c>
      <c r="D2111" s="65" t="s">
        <v>2288</v>
      </c>
      <c r="E2111" s="53"/>
      <c r="F2111" s="66">
        <v>153</v>
      </c>
      <c r="G2111" s="66"/>
      <c r="H2111" s="62">
        <f>IF(F2111="","",IF(AND(G2111="Руб.",$J$10=1),F2111/#REF!,IF(G2111="Руб.",F2111,F2111*$J$12)))</f>
        <v>153</v>
      </c>
      <c r="I2111" s="54" t="s">
        <v>1361</v>
      </c>
      <c r="L2111" s="6"/>
      <c r="M2111" s="152"/>
      <c r="N2111" s="151"/>
      <c r="O2111" s="150"/>
      <c r="P2111" s="6"/>
      <c r="Q2111" s="152"/>
      <c r="R2111" s="6"/>
      <c r="S2111" s="150"/>
      <c r="T2111" s="6"/>
    </row>
    <row r="2112" spans="1:20" ht="11.25" customHeight="1" outlineLevel="2">
      <c r="A2112" s="63">
        <f t="shared" si="40"/>
        <v>0</v>
      </c>
      <c r="B2112" s="67" t="s">
        <v>1299</v>
      </c>
      <c r="C2112" s="61" t="s">
        <v>1300</v>
      </c>
      <c r="D2112" s="65" t="s">
        <v>2288</v>
      </c>
      <c r="E2112" s="53"/>
      <c r="F2112" s="66">
        <v>60</v>
      </c>
      <c r="G2112" s="66"/>
      <c r="H2112" s="62">
        <f>IF(F2112="","",IF(AND(G2112="Руб.",$J$10=1),F2112/#REF!,IF(G2112="Руб.",F2112,F2112*$J$12)))</f>
        <v>60</v>
      </c>
      <c r="I2112" s="54" t="s">
        <v>1361</v>
      </c>
      <c r="L2112" s="6"/>
      <c r="M2112" s="152"/>
      <c r="N2112" s="151"/>
      <c r="O2112" s="150"/>
      <c r="P2112" s="6"/>
      <c r="Q2112" s="152"/>
      <c r="R2112" s="6"/>
      <c r="S2112" s="150"/>
      <c r="T2112" s="6"/>
    </row>
    <row r="2113" spans="1:26" ht="11.25" customHeight="1" outlineLevel="2">
      <c r="A2113" s="63">
        <f t="shared" si="40"/>
        <v>0</v>
      </c>
      <c r="B2113" s="67" t="s">
        <v>1301</v>
      </c>
      <c r="C2113" s="61" t="s">
        <v>1302</v>
      </c>
      <c r="D2113" s="65" t="s">
        <v>2288</v>
      </c>
      <c r="E2113" s="53"/>
      <c r="F2113" s="66">
        <v>90</v>
      </c>
      <c r="G2113" s="66"/>
      <c r="H2113" s="62">
        <f>IF(F2113="","",IF(AND(G2113="Руб.",$J$10=1),F2113/#REF!,IF(G2113="Руб.",F2113,F2113*$J$12)))</f>
        <v>90</v>
      </c>
      <c r="I2113" s="54" t="s">
        <v>1361</v>
      </c>
      <c r="L2113" s="6"/>
      <c r="M2113" s="152"/>
      <c r="N2113" s="151"/>
      <c r="O2113" s="150"/>
      <c r="P2113" s="6"/>
      <c r="Q2113" s="152"/>
      <c r="R2113" s="6"/>
      <c r="S2113" s="150"/>
      <c r="T2113" s="6"/>
    </row>
    <row r="2114" spans="1:26" ht="22.5" customHeight="1" outlineLevel="2">
      <c r="A2114" s="63">
        <f t="shared" si="40"/>
        <v>0</v>
      </c>
      <c r="B2114" s="67" t="s">
        <v>1303</v>
      </c>
      <c r="C2114" s="61" t="s">
        <v>1304</v>
      </c>
      <c r="D2114" s="65" t="s">
        <v>2288</v>
      </c>
      <c r="E2114" s="53"/>
      <c r="F2114" s="66">
        <v>75</v>
      </c>
      <c r="G2114" s="66"/>
      <c r="H2114" s="62">
        <f>IF(F2114="","",IF(AND(G2114="Руб.",$J$10=1),F2114/#REF!,IF(G2114="Руб.",F2114,F2114*$J$12)))</f>
        <v>75</v>
      </c>
      <c r="I2114" s="54" t="s">
        <v>1361</v>
      </c>
      <c r="L2114" s="6"/>
      <c r="M2114" s="152"/>
      <c r="N2114" s="151"/>
      <c r="O2114" s="150"/>
      <c r="P2114" s="6"/>
      <c r="Q2114" s="152"/>
      <c r="R2114" s="6"/>
      <c r="S2114" s="150"/>
      <c r="T2114" s="6"/>
    </row>
    <row r="2115" spans="1:26" ht="11.25" customHeight="1" outlineLevel="2">
      <c r="A2115" s="63">
        <f t="shared" si="40"/>
        <v>0</v>
      </c>
      <c r="B2115" s="67" t="s">
        <v>1305</v>
      </c>
      <c r="C2115" s="61" t="s">
        <v>1306</v>
      </c>
      <c r="D2115" s="65" t="s">
        <v>2288</v>
      </c>
      <c r="E2115" s="53"/>
      <c r="F2115" s="66">
        <v>110</v>
      </c>
      <c r="G2115" s="66"/>
      <c r="H2115" s="62">
        <f>IF(F2115="","",IF(AND(G2115="Руб.",$J$10=1),F2115/#REF!,IF(G2115="Руб.",F2115,F2115*$J$12)))</f>
        <v>110</v>
      </c>
      <c r="I2115" s="54" t="s">
        <v>1361</v>
      </c>
      <c r="L2115" s="6"/>
      <c r="M2115" s="152"/>
      <c r="N2115" s="151"/>
      <c r="O2115" s="150"/>
      <c r="P2115" s="6"/>
      <c r="Q2115" s="152"/>
      <c r="R2115" s="6"/>
      <c r="S2115" s="150"/>
      <c r="T2115" s="6"/>
    </row>
    <row r="2116" spans="1:26" ht="22.5" customHeight="1" outlineLevel="2">
      <c r="A2116" s="63">
        <f t="shared" si="40"/>
        <v>0</v>
      </c>
      <c r="B2116" s="67" t="s">
        <v>1307</v>
      </c>
      <c r="C2116" s="61" t="s">
        <v>1308</v>
      </c>
      <c r="D2116" s="65" t="s">
        <v>2288</v>
      </c>
      <c r="E2116" s="53"/>
      <c r="F2116" s="66">
        <v>135</v>
      </c>
      <c r="G2116" s="66"/>
      <c r="H2116" s="62">
        <f>IF(F2116="","",IF(AND(G2116="Руб.",$J$10=1),F2116/#REF!,IF(G2116="Руб.",F2116,F2116*$J$12)))</f>
        <v>135</v>
      </c>
      <c r="I2116" s="54" t="s">
        <v>1361</v>
      </c>
      <c r="L2116" s="6"/>
      <c r="M2116" s="152"/>
      <c r="N2116" s="151"/>
      <c r="O2116" s="150"/>
      <c r="P2116" s="6"/>
      <c r="Q2116" s="152"/>
      <c r="R2116" s="6"/>
      <c r="S2116" s="150"/>
      <c r="T2116" s="6"/>
    </row>
    <row r="2117" spans="1:26" ht="22.5" customHeight="1" outlineLevel="2">
      <c r="A2117" s="63">
        <f t="shared" si="40"/>
        <v>0</v>
      </c>
      <c r="B2117" s="67" t="s">
        <v>1309</v>
      </c>
      <c r="C2117" s="61" t="s">
        <v>1310</v>
      </c>
      <c r="D2117" s="65" t="s">
        <v>2288</v>
      </c>
      <c r="E2117" s="53"/>
      <c r="F2117" s="66">
        <v>165</v>
      </c>
      <c r="G2117" s="66"/>
      <c r="H2117" s="62">
        <f>IF(F2117="","",IF(AND(G2117="Руб.",$J$10=1),F2117/#REF!,IF(G2117="Руб.",F2117,F2117*$J$12)))</f>
        <v>165</v>
      </c>
      <c r="I2117" s="54" t="s">
        <v>1361</v>
      </c>
      <c r="L2117" s="6"/>
      <c r="M2117" s="152"/>
      <c r="N2117" s="151"/>
      <c r="O2117" s="150"/>
      <c r="P2117" s="6"/>
      <c r="Q2117" s="152"/>
      <c r="R2117" s="6"/>
      <c r="S2117" s="150"/>
      <c r="T2117" s="6"/>
    </row>
    <row r="2118" spans="1:26" ht="22.5" customHeight="1" outlineLevel="2">
      <c r="A2118" s="63">
        <f t="shared" si="40"/>
        <v>0</v>
      </c>
      <c r="B2118" s="67" t="s">
        <v>1311</v>
      </c>
      <c r="C2118" s="61" t="s">
        <v>1312</v>
      </c>
      <c r="D2118" s="65" t="s">
        <v>2288</v>
      </c>
      <c r="E2118" s="53"/>
      <c r="F2118" s="66">
        <v>245</v>
      </c>
      <c r="G2118" s="66"/>
      <c r="H2118" s="62">
        <f>IF(F2118="","",IF(AND(G2118="Руб.",$J$10=1),F2118/#REF!,IF(G2118="Руб.",F2118,F2118*$J$12)))</f>
        <v>245</v>
      </c>
      <c r="I2118" s="54" t="s">
        <v>1361</v>
      </c>
      <c r="L2118" s="6"/>
      <c r="M2118" s="152"/>
      <c r="N2118" s="151"/>
      <c r="O2118" s="150"/>
      <c r="P2118" s="6"/>
      <c r="Q2118" s="152"/>
      <c r="R2118" s="6"/>
      <c r="S2118" s="150"/>
      <c r="T2118" s="6"/>
    </row>
    <row r="2119" spans="1:26" s="4" customFormat="1" ht="11.25" customHeight="1" outlineLevel="1">
      <c r="A2119" s="63">
        <f t="shared" si="40"/>
        <v>0</v>
      </c>
      <c r="B2119" s="97"/>
      <c r="C2119" s="33" t="s">
        <v>2681</v>
      </c>
      <c r="D2119" s="65" t="s">
        <v>2288</v>
      </c>
      <c r="E2119" s="22" t="str">
        <f>IF(SUM(E2120:E2129)=0,"",0)</f>
        <v/>
      </c>
      <c r="F2119" s="66" t="s">
        <v>2274</v>
      </c>
      <c r="G2119" s="66"/>
      <c r="H2119" s="62" t="str">
        <f>IF(F2119="","",IF(AND(G2119="Руб.",$J$10=1),F2119/#REF!,IF(G2119="Руб.",F2119,F2119*$J$12)))</f>
        <v/>
      </c>
      <c r="I2119" s="54"/>
      <c r="J2119" s="6"/>
      <c r="K2119" s="6"/>
      <c r="L2119" s="6"/>
      <c r="M2119" s="152"/>
      <c r="N2119" s="151"/>
      <c r="O2119" s="150"/>
      <c r="P2119" s="6"/>
      <c r="Q2119" s="152"/>
      <c r="R2119" s="6"/>
      <c r="S2119" s="150"/>
      <c r="T2119" s="6"/>
      <c r="U2119" s="3"/>
      <c r="V2119" s="3"/>
      <c r="W2119" s="3"/>
      <c r="X2119" s="3"/>
      <c r="Y2119" s="3"/>
      <c r="Z2119" s="3"/>
    </row>
    <row r="2120" spans="1:26" ht="11.25" customHeight="1" outlineLevel="2">
      <c r="A2120" s="63">
        <f t="shared" ref="A2120:A2151" si="41">IF(E2120="",A2119,A2119+1)</f>
        <v>0</v>
      </c>
      <c r="B2120" s="34" t="s">
        <v>1033</v>
      </c>
      <c r="C2120" s="61" t="s">
        <v>1034</v>
      </c>
      <c r="D2120" s="65" t="s">
        <v>2288</v>
      </c>
      <c r="E2120" s="53"/>
      <c r="F2120" s="66">
        <v>30250</v>
      </c>
      <c r="G2120" s="66"/>
      <c r="H2120" s="62">
        <f>IF(F2120="","",IF(AND(G2120="Руб.",$J$10=1),F2120/#REF!,IF(G2120="Руб.",F2120,F2120*$J$12)))</f>
        <v>30250</v>
      </c>
      <c r="I2120" s="54" t="s">
        <v>1361</v>
      </c>
      <c r="L2120" s="6"/>
      <c r="M2120" s="152"/>
      <c r="N2120" s="151"/>
      <c r="O2120" s="150"/>
      <c r="P2120" s="6"/>
      <c r="Q2120" s="152"/>
      <c r="R2120" s="6"/>
      <c r="S2120" s="150"/>
      <c r="T2120" s="6"/>
    </row>
    <row r="2121" spans="1:26" ht="11.25" customHeight="1" outlineLevel="2">
      <c r="A2121" s="63">
        <f t="shared" si="41"/>
        <v>0</v>
      </c>
      <c r="B2121" s="34" t="s">
        <v>3533</v>
      </c>
      <c r="C2121" s="61" t="s">
        <v>2833</v>
      </c>
      <c r="D2121" s="65" t="s">
        <v>2288</v>
      </c>
      <c r="E2121" s="53"/>
      <c r="F2121" s="66">
        <v>31500</v>
      </c>
      <c r="G2121" s="66"/>
      <c r="H2121" s="62">
        <f>IF(F2121="","",IF(AND(G2121="Руб.",$J$10=1),F2121/#REF!,IF(G2121="Руб.",F2121,F2121*$J$12)))</f>
        <v>31500</v>
      </c>
      <c r="I2121" s="54" t="s">
        <v>1361</v>
      </c>
      <c r="L2121" s="6"/>
      <c r="M2121" s="152"/>
      <c r="N2121" s="151"/>
      <c r="O2121" s="150"/>
      <c r="P2121" s="6"/>
      <c r="Q2121" s="152"/>
      <c r="R2121" s="6"/>
      <c r="S2121" s="150"/>
      <c r="T2121" s="6"/>
    </row>
    <row r="2122" spans="1:26" ht="11.25" customHeight="1" outlineLevel="2">
      <c r="A2122" s="63">
        <f t="shared" si="41"/>
        <v>0</v>
      </c>
      <c r="B2122" s="34" t="s">
        <v>2834</v>
      </c>
      <c r="C2122" s="61" t="s">
        <v>2835</v>
      </c>
      <c r="D2122" s="65" t="s">
        <v>2288</v>
      </c>
      <c r="E2122" s="53"/>
      <c r="F2122" s="66">
        <v>15650</v>
      </c>
      <c r="G2122" s="66"/>
      <c r="H2122" s="62">
        <f>IF(F2122="","",IF(AND(G2122="Руб.",$J$10=1),F2122/#REF!,IF(G2122="Руб.",F2122,F2122*$J$12)))</f>
        <v>15650</v>
      </c>
      <c r="I2122" s="54" t="s">
        <v>1361</v>
      </c>
      <c r="L2122" s="6"/>
      <c r="M2122" s="152"/>
      <c r="N2122" s="151"/>
      <c r="O2122" s="150"/>
      <c r="P2122" s="6"/>
      <c r="Q2122" s="152"/>
      <c r="R2122" s="6"/>
      <c r="S2122" s="150"/>
      <c r="T2122" s="6"/>
    </row>
    <row r="2123" spans="1:26" ht="11.25" customHeight="1" outlineLevel="2">
      <c r="A2123" s="63">
        <f t="shared" si="41"/>
        <v>0</v>
      </c>
      <c r="B2123" s="34" t="s">
        <v>2836</v>
      </c>
      <c r="C2123" s="61" t="s">
        <v>2837</v>
      </c>
      <c r="D2123" s="65" t="s">
        <v>2288</v>
      </c>
      <c r="E2123" s="53"/>
      <c r="F2123" s="66">
        <v>16600</v>
      </c>
      <c r="G2123" s="66"/>
      <c r="H2123" s="62">
        <f>IF(F2123="","",IF(AND(G2123="Руб.",$J$10=1),F2123/#REF!,IF(G2123="Руб.",F2123,F2123*$J$12)))</f>
        <v>16600</v>
      </c>
      <c r="I2123" s="54" t="s">
        <v>1361</v>
      </c>
      <c r="L2123" s="6"/>
      <c r="M2123" s="152"/>
      <c r="N2123" s="151"/>
      <c r="O2123" s="150"/>
      <c r="P2123" s="6"/>
      <c r="Q2123" s="152"/>
      <c r="R2123" s="6"/>
      <c r="S2123" s="150"/>
      <c r="T2123" s="6"/>
    </row>
    <row r="2124" spans="1:26" ht="11.25" customHeight="1" outlineLevel="2">
      <c r="A2124" s="63">
        <f t="shared" si="41"/>
        <v>0</v>
      </c>
      <c r="B2124" s="34" t="s">
        <v>2838</v>
      </c>
      <c r="C2124" s="61" t="s">
        <v>2839</v>
      </c>
      <c r="D2124" s="65" t="s">
        <v>2288</v>
      </c>
      <c r="E2124" s="53"/>
      <c r="F2124" s="66">
        <v>17700</v>
      </c>
      <c r="G2124" s="66"/>
      <c r="H2124" s="62">
        <f>IF(F2124="","",IF(AND(G2124="Руб.",$J$10=1),F2124/#REF!,IF(G2124="Руб.",F2124,F2124*$J$12)))</f>
        <v>17700</v>
      </c>
      <c r="I2124" s="54" t="s">
        <v>1361</v>
      </c>
      <c r="L2124" s="6"/>
      <c r="M2124" s="152"/>
      <c r="N2124" s="151"/>
      <c r="O2124" s="150"/>
      <c r="P2124" s="6"/>
      <c r="Q2124" s="152"/>
      <c r="R2124" s="6"/>
      <c r="S2124" s="150"/>
      <c r="T2124" s="6"/>
    </row>
    <row r="2125" spans="1:26" ht="11.25" customHeight="1" outlineLevel="2">
      <c r="A2125" s="63">
        <f t="shared" si="41"/>
        <v>0</v>
      </c>
      <c r="B2125" s="34" t="s">
        <v>2840</v>
      </c>
      <c r="C2125" s="61" t="s">
        <v>2841</v>
      </c>
      <c r="D2125" s="65" t="s">
        <v>2288</v>
      </c>
      <c r="E2125" s="53"/>
      <c r="F2125" s="66">
        <v>18535</v>
      </c>
      <c r="G2125" s="66"/>
      <c r="H2125" s="62">
        <f>IF(F2125="","",IF(AND(G2125="Руб.",$J$10=1),F2125/#REF!,IF(G2125="Руб.",F2125,F2125*$J$12)))</f>
        <v>18535</v>
      </c>
      <c r="I2125" s="54" t="s">
        <v>1361</v>
      </c>
      <c r="L2125" s="6"/>
      <c r="M2125" s="152"/>
      <c r="N2125" s="151"/>
      <c r="O2125" s="150"/>
      <c r="P2125" s="6"/>
      <c r="Q2125" s="152"/>
      <c r="R2125" s="6"/>
      <c r="S2125" s="150"/>
      <c r="T2125" s="6"/>
    </row>
    <row r="2126" spans="1:26" ht="11.25" customHeight="1" outlineLevel="2">
      <c r="A2126" s="63">
        <f t="shared" si="41"/>
        <v>0</v>
      </c>
      <c r="B2126" s="34" t="s">
        <v>2842</v>
      </c>
      <c r="C2126" s="61" t="s">
        <v>2843</v>
      </c>
      <c r="D2126" s="65" t="s">
        <v>2288</v>
      </c>
      <c r="E2126" s="53"/>
      <c r="F2126" s="66">
        <v>17500</v>
      </c>
      <c r="G2126" s="66"/>
      <c r="H2126" s="62">
        <f>IF(F2126="","",IF(AND(G2126="Руб.",$J$10=1),F2126/#REF!,IF(G2126="Руб.",F2126,F2126*$J$12)))</f>
        <v>17500</v>
      </c>
      <c r="I2126" s="54" t="s">
        <v>1361</v>
      </c>
      <c r="L2126" s="6"/>
      <c r="M2126" s="152"/>
      <c r="N2126" s="151"/>
      <c r="O2126" s="150"/>
      <c r="P2126" s="6"/>
      <c r="Q2126" s="152"/>
      <c r="R2126" s="6"/>
      <c r="S2126" s="150"/>
      <c r="T2126" s="6"/>
    </row>
    <row r="2127" spans="1:26" ht="11.25" customHeight="1" outlineLevel="2">
      <c r="A2127" s="63">
        <f t="shared" si="41"/>
        <v>0</v>
      </c>
      <c r="B2127" s="34" t="s">
        <v>2844</v>
      </c>
      <c r="C2127" s="61" t="s">
        <v>2845</v>
      </c>
      <c r="D2127" s="65" t="s">
        <v>2288</v>
      </c>
      <c r="E2127" s="53"/>
      <c r="F2127" s="66">
        <v>18000</v>
      </c>
      <c r="G2127" s="66"/>
      <c r="H2127" s="62">
        <f>IF(F2127="","",IF(AND(G2127="Руб.",$J$10=1),F2127/#REF!,IF(G2127="Руб.",F2127,F2127*$J$12)))</f>
        <v>18000</v>
      </c>
      <c r="I2127" s="54" t="s">
        <v>1361</v>
      </c>
      <c r="L2127" s="6"/>
      <c r="M2127" s="152"/>
      <c r="N2127" s="151"/>
      <c r="O2127" s="150"/>
      <c r="P2127" s="6"/>
      <c r="Q2127" s="152"/>
      <c r="R2127" s="6"/>
      <c r="S2127" s="150"/>
      <c r="T2127" s="6"/>
    </row>
    <row r="2128" spans="1:26" ht="11.25" customHeight="1" outlineLevel="2">
      <c r="A2128" s="63">
        <f t="shared" si="41"/>
        <v>0</v>
      </c>
      <c r="B2128" s="34" t="s">
        <v>2846</v>
      </c>
      <c r="C2128" s="61" t="s">
        <v>2847</v>
      </c>
      <c r="D2128" s="65" t="s">
        <v>2288</v>
      </c>
      <c r="E2128" s="53"/>
      <c r="F2128" s="66">
        <v>15400</v>
      </c>
      <c r="G2128" s="66"/>
      <c r="H2128" s="62">
        <f>IF(F2128="","",IF(AND(G2128="Руб.",$J$10=1),F2128/#REF!,IF(G2128="Руб.",F2128,F2128*$J$12)))</f>
        <v>15400</v>
      </c>
      <c r="I2128" s="54" t="s">
        <v>1361</v>
      </c>
      <c r="L2128" s="6"/>
      <c r="M2128" s="152"/>
      <c r="N2128" s="151"/>
      <c r="O2128" s="150"/>
      <c r="P2128" s="6"/>
      <c r="Q2128" s="152"/>
      <c r="R2128" s="6"/>
      <c r="S2128" s="150"/>
      <c r="T2128" s="6"/>
    </row>
    <row r="2129" spans="1:20" ht="11.25" customHeight="1" outlineLevel="2">
      <c r="A2129" s="63">
        <f t="shared" si="41"/>
        <v>0</v>
      </c>
      <c r="B2129" s="34" t="s">
        <v>2848</v>
      </c>
      <c r="C2129" s="61" t="s">
        <v>2849</v>
      </c>
      <c r="D2129" s="65" t="s">
        <v>2288</v>
      </c>
      <c r="E2129" s="53"/>
      <c r="F2129" s="66">
        <v>16250</v>
      </c>
      <c r="G2129" s="66"/>
      <c r="H2129" s="62">
        <f>IF(F2129="","",IF(AND(G2129="Руб.",$J$10=1),F2129/#REF!,IF(G2129="Руб.",F2129,F2129*$J$12)))</f>
        <v>16250</v>
      </c>
      <c r="I2129" s="54" t="s">
        <v>1361</v>
      </c>
      <c r="L2129" s="6"/>
      <c r="M2129" s="152"/>
      <c r="N2129" s="151"/>
      <c r="O2129" s="150"/>
      <c r="P2129" s="6"/>
      <c r="Q2129" s="152"/>
      <c r="R2129" s="6"/>
      <c r="S2129" s="150"/>
      <c r="T2129" s="6"/>
    </row>
    <row r="2130" spans="1:20" s="41" customFormat="1" ht="12.75">
      <c r="A2130" s="63">
        <f t="shared" si="41"/>
        <v>0</v>
      </c>
      <c r="B2130" s="70"/>
      <c r="C2130" s="98" t="s">
        <v>1003</v>
      </c>
      <c r="D2130" s="70"/>
      <c r="E2130" s="70"/>
      <c r="F2130" s="70" t="s">
        <v>2274</v>
      </c>
      <c r="G2130" s="70"/>
      <c r="H2130" s="62" t="str">
        <f>IF(F2130="","",IF(AND(G2130="Руб.",$J$10=1),F2130/#REF!,IF(G2130="Руб.",F2130,F2130*$J$12)))</f>
        <v/>
      </c>
      <c r="I2130" s="71"/>
      <c r="L2130" s="6"/>
      <c r="M2130" s="152"/>
      <c r="N2130" s="151"/>
      <c r="O2130" s="150"/>
      <c r="P2130" s="6"/>
      <c r="Q2130" s="152"/>
      <c r="R2130" s="6"/>
      <c r="S2130" s="150"/>
      <c r="T2130" s="6"/>
    </row>
    <row r="2131" spans="1:20" ht="12.75" customHeight="1" outlineLevel="1">
      <c r="A2131" s="63">
        <f t="shared" si="41"/>
        <v>0</v>
      </c>
      <c r="B2131" s="81"/>
      <c r="C2131" s="82" t="s">
        <v>4388</v>
      </c>
      <c r="D2131" s="65"/>
      <c r="E2131" s="22" t="str">
        <f>IF(SUM(E2132:E2135)=0,"",1)</f>
        <v/>
      </c>
      <c r="F2131" s="62" t="s">
        <v>2274</v>
      </c>
      <c r="G2131" s="62"/>
      <c r="H2131" s="62" t="str">
        <f>IF(F2131="","",IF(AND(G2131="Руб.",$J$10=1),F2131/#REF!,IF(G2131="Руб.",F2131,F2131*$J$12)))</f>
        <v/>
      </c>
      <c r="I2131" s="54"/>
      <c r="L2131" s="6"/>
      <c r="M2131" s="152"/>
      <c r="N2131" s="151"/>
      <c r="O2131" s="150"/>
      <c r="P2131" s="6"/>
      <c r="Q2131" s="152"/>
      <c r="R2131" s="6"/>
      <c r="S2131" s="150"/>
      <c r="T2131" s="6"/>
    </row>
    <row r="2132" spans="1:20" ht="11.25" customHeight="1" outlineLevel="2">
      <c r="A2132" s="63">
        <f t="shared" si="41"/>
        <v>0</v>
      </c>
      <c r="B2132" s="72"/>
      <c r="C2132" s="64" t="s">
        <v>1433</v>
      </c>
      <c r="D2132" s="65" t="s">
        <v>2288</v>
      </c>
      <c r="E2132" s="53"/>
      <c r="F2132" s="62">
        <v>20.399999999999999</v>
      </c>
      <c r="G2132" s="62"/>
      <c r="H2132" s="62">
        <f>IF(F2132="","",IF(AND(G2132="Руб.",$J$10=1),F2132/#REF!,IF(G2132="Руб.",F2132,F2132*$J$12)))</f>
        <v>20.399999999999999</v>
      </c>
      <c r="I2132" s="54" t="s">
        <v>1361</v>
      </c>
      <c r="L2132" s="6"/>
      <c r="M2132" s="152"/>
      <c r="N2132" s="151"/>
      <c r="O2132" s="150"/>
      <c r="P2132" s="6"/>
      <c r="Q2132" s="152"/>
      <c r="R2132" s="6"/>
      <c r="S2132" s="150"/>
      <c r="T2132" s="6"/>
    </row>
    <row r="2133" spans="1:20" ht="11.25" customHeight="1" outlineLevel="2">
      <c r="A2133" s="63">
        <f t="shared" si="41"/>
        <v>0</v>
      </c>
      <c r="B2133" s="72"/>
      <c r="C2133" s="64" t="s">
        <v>1434</v>
      </c>
      <c r="D2133" s="65" t="s">
        <v>2288</v>
      </c>
      <c r="E2133" s="53"/>
      <c r="F2133" s="62">
        <v>12</v>
      </c>
      <c r="G2133" s="62"/>
      <c r="H2133" s="62">
        <f>IF(F2133="","",IF(AND(G2133="Руб.",$J$10=1),F2133/#REF!,IF(G2133="Руб.",F2133,F2133*$J$12)))</f>
        <v>12</v>
      </c>
      <c r="I2133" s="54" t="s">
        <v>1361</v>
      </c>
      <c r="L2133" s="6"/>
      <c r="M2133" s="152"/>
      <c r="N2133" s="151"/>
      <c r="O2133" s="150"/>
      <c r="P2133" s="6"/>
      <c r="Q2133" s="152"/>
      <c r="R2133" s="6"/>
      <c r="S2133" s="150"/>
      <c r="T2133" s="6"/>
    </row>
    <row r="2134" spans="1:20" ht="11.25" customHeight="1" outlineLevel="2">
      <c r="A2134" s="63">
        <f t="shared" si="41"/>
        <v>0</v>
      </c>
      <c r="B2134" s="72"/>
      <c r="C2134" s="64" t="s">
        <v>1435</v>
      </c>
      <c r="D2134" s="65" t="s">
        <v>2288</v>
      </c>
      <c r="E2134" s="53"/>
      <c r="F2134" s="62">
        <v>6.5</v>
      </c>
      <c r="G2134" s="62"/>
      <c r="H2134" s="62">
        <f>IF(F2134="","",IF(AND(G2134="Руб.",$J$10=1),F2134/#REF!,IF(G2134="Руб.",F2134,F2134*$J$12)))</f>
        <v>6.5</v>
      </c>
      <c r="I2134" s="54" t="s">
        <v>1361</v>
      </c>
      <c r="L2134" s="6"/>
      <c r="M2134" s="152"/>
      <c r="N2134" s="151"/>
      <c r="O2134" s="150"/>
      <c r="P2134" s="6"/>
      <c r="Q2134" s="152"/>
      <c r="R2134" s="6"/>
      <c r="S2134" s="150"/>
      <c r="T2134" s="6"/>
    </row>
    <row r="2135" spans="1:20" ht="11.25" customHeight="1" outlineLevel="2">
      <c r="A2135" s="63">
        <f t="shared" si="41"/>
        <v>0</v>
      </c>
      <c r="B2135" s="72"/>
      <c r="C2135" s="64" t="s">
        <v>1436</v>
      </c>
      <c r="D2135" s="65" t="s">
        <v>2288</v>
      </c>
      <c r="E2135" s="53"/>
      <c r="F2135" s="62">
        <v>11.6</v>
      </c>
      <c r="G2135" s="62"/>
      <c r="H2135" s="62">
        <f>IF(F2135="","",IF(AND(G2135="Руб.",$J$10=1),F2135/#REF!,IF(G2135="Руб.",F2135,F2135*$J$12)))</f>
        <v>11.6</v>
      </c>
      <c r="I2135" s="54" t="s">
        <v>1361</v>
      </c>
      <c r="L2135" s="6"/>
      <c r="M2135" s="152"/>
      <c r="N2135" s="151"/>
      <c r="O2135" s="150"/>
      <c r="P2135" s="6"/>
      <c r="Q2135" s="152"/>
      <c r="R2135" s="6"/>
      <c r="S2135" s="150"/>
      <c r="T2135" s="6"/>
    </row>
    <row r="2136" spans="1:20" ht="11.25" customHeight="1" outlineLevel="2">
      <c r="A2136" s="63">
        <f t="shared" si="41"/>
        <v>0</v>
      </c>
      <c r="B2136" s="72"/>
      <c r="C2136" s="64" t="s">
        <v>1574</v>
      </c>
      <c r="D2136" s="65" t="s">
        <v>2288</v>
      </c>
      <c r="E2136" s="53"/>
      <c r="F2136" s="62">
        <v>23</v>
      </c>
      <c r="G2136" s="62"/>
      <c r="H2136" s="62">
        <f>IF(F2136="","",IF(AND(G2136="Руб.",$J$10=1),F2136/#REF!,IF(G2136="Руб.",F2136,F2136*$J$12)))</f>
        <v>23</v>
      </c>
      <c r="I2136" s="54" t="s">
        <v>1361</v>
      </c>
      <c r="L2136" s="6"/>
      <c r="M2136" s="152"/>
      <c r="N2136" s="151"/>
      <c r="O2136" s="150"/>
      <c r="P2136" s="6"/>
      <c r="Q2136" s="152"/>
      <c r="R2136" s="6"/>
      <c r="S2136" s="150"/>
      <c r="T2136" s="6"/>
    </row>
    <row r="2137" spans="1:20" ht="11.25" customHeight="1" outlineLevel="2">
      <c r="A2137" s="63">
        <f t="shared" si="41"/>
        <v>0</v>
      </c>
      <c r="B2137" s="72"/>
      <c r="C2137" s="64" t="s">
        <v>1575</v>
      </c>
      <c r="D2137" s="65" t="s">
        <v>2288</v>
      </c>
      <c r="E2137" s="53"/>
      <c r="F2137" s="62">
        <v>10</v>
      </c>
      <c r="G2137" s="62"/>
      <c r="H2137" s="62">
        <f>IF(F2137="","",IF(AND(G2137="Руб.",$J$10=1),F2137/#REF!,IF(G2137="Руб.",F2137,F2137*$J$12)))</f>
        <v>10</v>
      </c>
      <c r="I2137" s="54" t="s">
        <v>1361</v>
      </c>
      <c r="L2137" s="6"/>
      <c r="M2137" s="152"/>
      <c r="N2137" s="151"/>
      <c r="O2137" s="150"/>
      <c r="P2137" s="6"/>
      <c r="Q2137" s="152"/>
      <c r="R2137" s="6"/>
      <c r="S2137" s="150"/>
      <c r="T2137" s="6"/>
    </row>
    <row r="2138" spans="1:20" ht="11.25" customHeight="1" outlineLevel="2">
      <c r="A2138" s="63">
        <f t="shared" si="41"/>
        <v>0</v>
      </c>
      <c r="B2138" s="72"/>
      <c r="C2138" s="64" t="s">
        <v>1584</v>
      </c>
      <c r="D2138" s="65" t="s">
        <v>2288</v>
      </c>
      <c r="E2138" s="53"/>
      <c r="F2138" s="62">
        <v>13</v>
      </c>
      <c r="G2138" s="62"/>
      <c r="H2138" s="62">
        <f>IF(F2138="","",IF(AND(G2138="Руб.",$J$10=1),F2138/#REF!,IF(G2138="Руб.",F2138,F2138*$J$12)))</f>
        <v>13</v>
      </c>
      <c r="I2138" s="54" t="s">
        <v>1361</v>
      </c>
      <c r="L2138" s="6"/>
      <c r="M2138" s="152"/>
      <c r="N2138" s="151"/>
      <c r="O2138" s="150"/>
      <c r="P2138" s="6"/>
      <c r="Q2138" s="152"/>
      <c r="R2138" s="6"/>
      <c r="S2138" s="150"/>
      <c r="T2138" s="6"/>
    </row>
    <row r="2139" spans="1:20" ht="11.25" customHeight="1" outlineLevel="2">
      <c r="A2139" s="63">
        <f t="shared" si="41"/>
        <v>0</v>
      </c>
      <c r="B2139" s="72"/>
      <c r="C2139" s="64" t="s">
        <v>1583</v>
      </c>
      <c r="D2139" s="65" t="s">
        <v>2288</v>
      </c>
      <c r="E2139" s="53"/>
      <c r="F2139" s="62">
        <v>22</v>
      </c>
      <c r="G2139" s="62"/>
      <c r="H2139" s="62">
        <f>IF(F2139="","",IF(AND(G2139="Руб.",$J$10=1),F2139/#REF!,IF(G2139="Руб.",F2139,F2139*$J$12)))</f>
        <v>22</v>
      </c>
      <c r="I2139" s="54" t="s">
        <v>1361</v>
      </c>
      <c r="L2139" s="6"/>
      <c r="M2139" s="152"/>
      <c r="N2139" s="151"/>
      <c r="O2139" s="150"/>
      <c r="P2139" s="6"/>
      <c r="Q2139" s="152"/>
      <c r="R2139" s="6"/>
      <c r="S2139" s="150"/>
      <c r="T2139" s="6"/>
    </row>
    <row r="2140" spans="1:20" ht="11.25" customHeight="1" outlineLevel="2">
      <c r="A2140" s="63">
        <f t="shared" si="41"/>
        <v>0</v>
      </c>
      <c r="B2140" s="72"/>
      <c r="C2140" s="64" t="s">
        <v>1582</v>
      </c>
      <c r="D2140" s="65" t="s">
        <v>2288</v>
      </c>
      <c r="E2140" s="53"/>
      <c r="F2140" s="62">
        <v>36</v>
      </c>
      <c r="G2140" s="62"/>
      <c r="H2140" s="62">
        <f>IF(F2140="","",IF(AND(G2140="Руб.",$J$10=1),F2140/#REF!,IF(G2140="Руб.",F2140,F2140*$J$12)))</f>
        <v>36</v>
      </c>
      <c r="I2140" s="54" t="s">
        <v>1361</v>
      </c>
      <c r="L2140" s="6"/>
      <c r="M2140" s="152"/>
      <c r="N2140" s="151"/>
      <c r="O2140" s="150"/>
      <c r="P2140" s="6"/>
      <c r="Q2140" s="152"/>
      <c r="R2140" s="6"/>
      <c r="S2140" s="150"/>
      <c r="T2140" s="6"/>
    </row>
    <row r="2141" spans="1:20" ht="11.25" customHeight="1" outlineLevel="2">
      <c r="A2141" s="63">
        <f t="shared" si="41"/>
        <v>0</v>
      </c>
      <c r="B2141" s="72"/>
      <c r="C2141" s="64" t="s">
        <v>1576</v>
      </c>
      <c r="D2141" s="65" t="s">
        <v>2288</v>
      </c>
      <c r="E2141" s="53"/>
      <c r="F2141" s="62">
        <v>22</v>
      </c>
      <c r="G2141" s="62"/>
      <c r="H2141" s="62">
        <f>IF(F2141="","",IF(AND(G2141="Руб.",$J$10=1),F2141/#REF!,IF(G2141="Руб.",F2141,F2141*$J$12)))</f>
        <v>22</v>
      </c>
      <c r="I2141" s="54" t="s">
        <v>1361</v>
      </c>
      <c r="L2141" s="6"/>
      <c r="M2141" s="152"/>
      <c r="N2141" s="151"/>
      <c r="O2141" s="150"/>
      <c r="P2141" s="6"/>
      <c r="Q2141" s="152"/>
      <c r="R2141" s="6"/>
      <c r="S2141" s="150"/>
      <c r="T2141" s="6"/>
    </row>
    <row r="2142" spans="1:20" ht="11.25" customHeight="1" outlineLevel="2">
      <c r="A2142" s="63">
        <f t="shared" si="41"/>
        <v>0</v>
      </c>
      <c r="B2142" s="72"/>
      <c r="C2142" s="64" t="s">
        <v>1577</v>
      </c>
      <c r="D2142" s="65" t="s">
        <v>2288</v>
      </c>
      <c r="E2142" s="53"/>
      <c r="F2142" s="62">
        <v>36</v>
      </c>
      <c r="G2142" s="62"/>
      <c r="H2142" s="62">
        <f>IF(F2142="","",IF(AND(G2142="Руб.",$J$10=1),F2142/#REF!,IF(G2142="Руб.",F2142,F2142*$J$12)))</f>
        <v>36</v>
      </c>
      <c r="I2142" s="54" t="s">
        <v>1361</v>
      </c>
      <c r="L2142" s="6"/>
      <c r="M2142" s="152"/>
      <c r="N2142" s="151"/>
      <c r="O2142" s="150"/>
      <c r="P2142" s="6"/>
      <c r="Q2142" s="152"/>
      <c r="R2142" s="6"/>
      <c r="S2142" s="150"/>
      <c r="T2142" s="6"/>
    </row>
    <row r="2143" spans="1:20" ht="11.25" customHeight="1" outlineLevel="2">
      <c r="A2143" s="63">
        <f t="shared" si="41"/>
        <v>0</v>
      </c>
      <c r="B2143" s="72"/>
      <c r="C2143" s="64" t="s">
        <v>1581</v>
      </c>
      <c r="D2143" s="65" t="s">
        <v>2288</v>
      </c>
      <c r="E2143" s="53"/>
      <c r="F2143" s="62">
        <v>14</v>
      </c>
      <c r="G2143" s="62"/>
      <c r="H2143" s="62">
        <f>IF(F2143="","",IF(AND(G2143="Руб.",$J$10=1),F2143/#REF!,IF(G2143="Руб.",F2143,F2143*$J$12)))</f>
        <v>14</v>
      </c>
      <c r="I2143" s="54" t="s">
        <v>1361</v>
      </c>
      <c r="L2143" s="6"/>
      <c r="M2143" s="152"/>
      <c r="N2143" s="151"/>
      <c r="O2143" s="150"/>
      <c r="P2143" s="6"/>
      <c r="Q2143" s="152"/>
      <c r="R2143" s="6"/>
      <c r="S2143" s="150"/>
      <c r="T2143" s="6"/>
    </row>
    <row r="2144" spans="1:20" ht="11.25" customHeight="1" outlineLevel="2">
      <c r="A2144" s="63">
        <f t="shared" si="41"/>
        <v>0</v>
      </c>
      <c r="B2144" s="72"/>
      <c r="C2144" s="64" t="s">
        <v>1580</v>
      </c>
      <c r="D2144" s="65" t="s">
        <v>2288</v>
      </c>
      <c r="E2144" s="53"/>
      <c r="F2144" s="62">
        <v>24</v>
      </c>
      <c r="G2144" s="62"/>
      <c r="H2144" s="62">
        <f>IF(F2144="","",IF(AND(G2144="Руб.",$J$10=1),F2144/#REF!,IF(G2144="Руб.",F2144,F2144*$J$12)))</f>
        <v>24</v>
      </c>
      <c r="I2144" s="54" t="s">
        <v>1361</v>
      </c>
      <c r="L2144" s="6"/>
      <c r="M2144" s="152"/>
      <c r="N2144" s="151"/>
      <c r="O2144" s="150"/>
      <c r="P2144" s="6"/>
      <c r="Q2144" s="152"/>
      <c r="R2144" s="6"/>
      <c r="S2144" s="150"/>
      <c r="T2144" s="6"/>
    </row>
    <row r="2145" spans="1:20" ht="11.25" customHeight="1" outlineLevel="2">
      <c r="A2145" s="63">
        <f t="shared" si="41"/>
        <v>0</v>
      </c>
      <c r="B2145" s="72"/>
      <c r="C2145" s="64" t="s">
        <v>1579</v>
      </c>
      <c r="D2145" s="65" t="s">
        <v>2288</v>
      </c>
      <c r="E2145" s="53"/>
      <c r="F2145" s="62">
        <v>20</v>
      </c>
      <c r="G2145" s="62"/>
      <c r="H2145" s="62">
        <f>IF(F2145="","",IF(AND(G2145="Руб.",$J$10=1),F2145/#REF!,IF(G2145="Руб.",F2145,F2145*$J$12)))</f>
        <v>20</v>
      </c>
      <c r="I2145" s="54" t="s">
        <v>1361</v>
      </c>
      <c r="L2145" s="6"/>
      <c r="M2145" s="152"/>
      <c r="N2145" s="151"/>
      <c r="O2145" s="150"/>
      <c r="P2145" s="6"/>
      <c r="Q2145" s="152"/>
      <c r="R2145" s="6"/>
      <c r="S2145" s="150"/>
      <c r="T2145" s="6"/>
    </row>
    <row r="2146" spans="1:20" ht="11.25" customHeight="1" outlineLevel="2">
      <c r="A2146" s="63">
        <f t="shared" si="41"/>
        <v>0</v>
      </c>
      <c r="B2146" s="72"/>
      <c r="C2146" s="64" t="s">
        <v>1578</v>
      </c>
      <c r="D2146" s="65" t="s">
        <v>2288</v>
      </c>
      <c r="E2146" s="53"/>
      <c r="F2146" s="62">
        <v>32</v>
      </c>
      <c r="G2146" s="62"/>
      <c r="H2146" s="62">
        <f>IF(F2146="","",IF(AND(G2146="Руб.",$J$10=1),F2146/#REF!,IF(G2146="Руб.",F2146,F2146*$J$12)))</f>
        <v>32</v>
      </c>
      <c r="I2146" s="54" t="s">
        <v>1361</v>
      </c>
      <c r="L2146" s="6"/>
      <c r="M2146" s="152"/>
      <c r="N2146" s="151"/>
      <c r="O2146" s="150"/>
      <c r="P2146" s="6"/>
      <c r="Q2146" s="152"/>
      <c r="R2146" s="6"/>
      <c r="S2146" s="150"/>
      <c r="T2146" s="6"/>
    </row>
    <row r="2147" spans="1:20" ht="11.25" customHeight="1" outlineLevel="2">
      <c r="A2147" s="63">
        <f t="shared" si="41"/>
        <v>0</v>
      </c>
      <c r="B2147" s="72"/>
      <c r="C2147" s="64" t="s">
        <v>1578</v>
      </c>
      <c r="D2147" s="65" t="s">
        <v>2288</v>
      </c>
      <c r="E2147" s="53"/>
      <c r="F2147" s="62">
        <v>32</v>
      </c>
      <c r="G2147" s="62"/>
      <c r="H2147" s="62">
        <f>IF(F2147="","",IF(AND(G2147="Руб.",$J$10=1),F2147/#REF!,IF(G2147="Руб.",F2147,F2147*$J$12)))</f>
        <v>32</v>
      </c>
      <c r="I2147" s="54" t="s">
        <v>1361</v>
      </c>
      <c r="L2147" s="6"/>
      <c r="M2147" s="152"/>
      <c r="N2147" s="151"/>
      <c r="O2147" s="150"/>
      <c r="P2147" s="6"/>
      <c r="Q2147" s="152"/>
      <c r="R2147" s="6"/>
      <c r="S2147" s="150"/>
      <c r="T2147" s="6"/>
    </row>
    <row r="2148" spans="1:20" ht="11.25" customHeight="1" outlineLevel="2">
      <c r="A2148" s="63">
        <f t="shared" si="41"/>
        <v>0</v>
      </c>
      <c r="B2148" s="102">
        <v>7620500</v>
      </c>
      <c r="C2148" s="64" t="s">
        <v>2705</v>
      </c>
      <c r="D2148" s="65" t="s">
        <v>2288</v>
      </c>
      <c r="E2148" s="53"/>
      <c r="F2148" s="73">
        <v>13</v>
      </c>
      <c r="G2148" s="73"/>
      <c r="H2148" s="62">
        <f>IF(F2148="","",IF(AND(G2148="Руб.",$J$10=1),F2148/#REF!,IF(G2148="Руб.",F2148,F2148*$J$12)))</f>
        <v>13</v>
      </c>
      <c r="I2148" s="54" t="s">
        <v>1361</v>
      </c>
      <c r="L2148" s="6"/>
      <c r="M2148" s="152"/>
      <c r="N2148" s="151"/>
      <c r="O2148" s="150"/>
      <c r="P2148" s="6"/>
      <c r="Q2148" s="152"/>
      <c r="R2148" s="6"/>
      <c r="S2148" s="150"/>
      <c r="T2148" s="6"/>
    </row>
    <row r="2149" spans="1:20" ht="11.25" customHeight="1" outlineLevel="2">
      <c r="A2149" s="63">
        <f t="shared" si="41"/>
        <v>0</v>
      </c>
      <c r="B2149" s="102">
        <v>26200</v>
      </c>
      <c r="C2149" s="64" t="s">
        <v>2704</v>
      </c>
      <c r="D2149" s="65" t="s">
        <v>2288</v>
      </c>
      <c r="E2149" s="53"/>
      <c r="F2149" s="73">
        <v>27</v>
      </c>
      <c r="G2149" s="73"/>
      <c r="H2149" s="62">
        <f>IF(F2149="","",IF(AND(G2149="Руб.",$J$10=1),F2149/#REF!,IF(G2149="Руб.",F2149,F2149*$J$12)))</f>
        <v>27</v>
      </c>
      <c r="I2149" s="54" t="s">
        <v>1361</v>
      </c>
      <c r="L2149" s="6"/>
      <c r="M2149" s="152"/>
      <c r="N2149" s="151"/>
      <c r="O2149" s="150"/>
      <c r="P2149" s="6"/>
      <c r="Q2149" s="152"/>
      <c r="R2149" s="6"/>
      <c r="S2149" s="150"/>
      <c r="T2149" s="6"/>
    </row>
    <row r="2150" spans="1:20" ht="11.25" customHeight="1" outlineLevel="2">
      <c r="A2150" s="63">
        <f t="shared" si="41"/>
        <v>0</v>
      </c>
      <c r="B2150" s="103">
        <v>2426</v>
      </c>
      <c r="C2150" s="64" t="s">
        <v>4389</v>
      </c>
      <c r="D2150" s="65" t="s">
        <v>2288</v>
      </c>
      <c r="E2150" s="53"/>
      <c r="F2150" s="100">
        <v>7.5</v>
      </c>
      <c r="G2150" s="100"/>
      <c r="H2150" s="62">
        <f>IF(F2150="","",IF(AND(G2150="Руб.",$J$10=1),F2150/#REF!,IF(G2150="Руб.",F2150,F2150*$J$12)))</f>
        <v>7.5</v>
      </c>
      <c r="I2150" s="54" t="s">
        <v>1361</v>
      </c>
      <c r="L2150" s="6"/>
      <c r="M2150" s="152"/>
      <c r="N2150" s="151"/>
      <c r="O2150" s="150"/>
      <c r="P2150" s="6"/>
      <c r="Q2150" s="152"/>
      <c r="R2150" s="6"/>
      <c r="S2150" s="150"/>
      <c r="T2150" s="6"/>
    </row>
    <row r="2151" spans="1:20" ht="11.25" customHeight="1" outlineLevel="2">
      <c r="A2151" s="63">
        <f t="shared" si="41"/>
        <v>0</v>
      </c>
      <c r="B2151" s="103">
        <v>2427</v>
      </c>
      <c r="C2151" s="64" t="s">
        <v>2702</v>
      </c>
      <c r="D2151" s="65" t="s">
        <v>2288</v>
      </c>
      <c r="E2151" s="53"/>
      <c r="F2151" s="100">
        <v>13.5</v>
      </c>
      <c r="G2151" s="100"/>
      <c r="H2151" s="62">
        <f>IF(F2151="","",IF(AND(G2151="Руб.",$J$10=1),F2151/#REF!,IF(G2151="Руб.",F2151,F2151*$J$12)))</f>
        <v>13.5</v>
      </c>
      <c r="I2151" s="54" t="s">
        <v>1361</v>
      </c>
      <c r="L2151" s="6"/>
      <c r="M2151" s="152"/>
      <c r="N2151" s="151"/>
      <c r="O2151" s="150"/>
      <c r="P2151" s="6"/>
      <c r="Q2151" s="152"/>
      <c r="R2151" s="6"/>
      <c r="S2151" s="150"/>
      <c r="T2151" s="6"/>
    </row>
    <row r="2152" spans="1:20" ht="11.25" customHeight="1" outlineLevel="2">
      <c r="A2152" s="63">
        <f t="shared" ref="A2152:A2183" si="42">IF(E2152="",A2151,A2151+1)</f>
        <v>0</v>
      </c>
      <c r="B2152" s="103">
        <v>2426</v>
      </c>
      <c r="C2152" s="64" t="s">
        <v>2703</v>
      </c>
      <c r="D2152" s="65" t="s">
        <v>2288</v>
      </c>
      <c r="E2152" s="53"/>
      <c r="F2152" s="73">
        <v>24</v>
      </c>
      <c r="G2152" s="73"/>
      <c r="H2152" s="62">
        <f>IF(F2152="","",IF(AND(G2152="Руб.",$J$10=1),F2152/#REF!,IF(G2152="Руб.",F2152,F2152*$J$12)))</f>
        <v>24</v>
      </c>
      <c r="I2152" s="54" t="s">
        <v>1361</v>
      </c>
      <c r="L2152" s="6"/>
      <c r="M2152" s="152"/>
      <c r="N2152" s="151"/>
      <c r="O2152" s="150"/>
      <c r="P2152" s="6"/>
      <c r="Q2152" s="152"/>
      <c r="R2152" s="6"/>
      <c r="S2152" s="150"/>
      <c r="T2152" s="6"/>
    </row>
    <row r="2153" spans="1:20" ht="11.25" customHeight="1" outlineLevel="2">
      <c r="A2153" s="63">
        <f t="shared" si="42"/>
        <v>0</v>
      </c>
      <c r="B2153" s="102">
        <v>7621000</v>
      </c>
      <c r="C2153" s="64" t="s">
        <v>2706</v>
      </c>
      <c r="D2153" s="65" t="s">
        <v>2288</v>
      </c>
      <c r="E2153" s="53"/>
      <c r="F2153" s="73">
        <v>21.4</v>
      </c>
      <c r="G2153" s="73"/>
      <c r="H2153" s="62">
        <f>IF(F2153="","",IF(AND(G2153="Руб.",$J$10=1),F2153/#REF!,IF(G2153="Руб.",F2153,F2153*$J$12)))</f>
        <v>21.4</v>
      </c>
      <c r="I2153" s="54" t="s">
        <v>1361</v>
      </c>
      <c r="L2153" s="6"/>
      <c r="M2153" s="152"/>
      <c r="N2153" s="151"/>
      <c r="O2153" s="150"/>
      <c r="P2153" s="6"/>
      <c r="Q2153" s="152"/>
      <c r="R2153" s="6"/>
      <c r="S2153" s="150"/>
      <c r="T2153" s="6"/>
    </row>
    <row r="2154" spans="1:20" ht="11.25" customHeight="1" outlineLevel="2">
      <c r="A2154" s="63">
        <f t="shared" si="42"/>
        <v>0</v>
      </c>
      <c r="B2154" s="102">
        <v>7611500</v>
      </c>
      <c r="C2154" s="64" t="s">
        <v>3324</v>
      </c>
      <c r="D2154" s="65" t="s">
        <v>2288</v>
      </c>
      <c r="E2154" s="53"/>
      <c r="F2154" s="100">
        <v>13.5</v>
      </c>
      <c r="G2154" s="100"/>
      <c r="H2154" s="62">
        <f>IF(F2154="","",IF(AND(G2154="Руб.",$J$10=1),F2154/#REF!,IF(G2154="Руб.",F2154,F2154*$J$12)))</f>
        <v>13.5</v>
      </c>
      <c r="I2154" s="54" t="s">
        <v>1361</v>
      </c>
      <c r="L2154" s="6"/>
      <c r="M2154" s="152"/>
      <c r="N2154" s="151"/>
      <c r="O2154" s="150"/>
      <c r="P2154" s="6"/>
      <c r="Q2154" s="152"/>
      <c r="R2154" s="6"/>
      <c r="S2154" s="150"/>
      <c r="T2154" s="6"/>
    </row>
    <row r="2155" spans="1:20" ht="11.25" customHeight="1" outlineLevel="2">
      <c r="A2155" s="63">
        <f t="shared" si="42"/>
        <v>0</v>
      </c>
      <c r="B2155" s="102">
        <v>7611000</v>
      </c>
      <c r="C2155" s="64" t="s">
        <v>3325</v>
      </c>
      <c r="D2155" s="65" t="s">
        <v>2288</v>
      </c>
      <c r="E2155" s="53"/>
      <c r="F2155" s="73">
        <v>24</v>
      </c>
      <c r="G2155" s="73"/>
      <c r="H2155" s="62">
        <f>IF(F2155="","",IF(AND(G2155="Руб.",$J$10=1),F2155/#REF!,IF(G2155="Руб.",F2155,F2155*$J$12)))</f>
        <v>24</v>
      </c>
      <c r="I2155" s="54" t="s">
        <v>1361</v>
      </c>
      <c r="L2155" s="6"/>
      <c r="M2155" s="152"/>
      <c r="N2155" s="151"/>
      <c r="O2155" s="150"/>
      <c r="P2155" s="6"/>
      <c r="Q2155" s="152"/>
      <c r="R2155" s="6"/>
      <c r="S2155" s="150"/>
      <c r="T2155" s="6"/>
    </row>
    <row r="2156" spans="1:20" ht="11.25" customHeight="1" outlineLevel="2">
      <c r="A2156" s="63">
        <f t="shared" si="42"/>
        <v>0</v>
      </c>
      <c r="B2156" s="72"/>
      <c r="C2156" s="64"/>
      <c r="D2156" s="65"/>
      <c r="E2156" s="53"/>
      <c r="F2156" s="62" t="s">
        <v>2274</v>
      </c>
      <c r="G2156" s="62"/>
      <c r="H2156" s="62" t="str">
        <f>IF(F2156="","",IF(AND(G2156="Руб.",$J$10=1),F2156/#REF!,IF(G2156="Руб.",F2156,F2156*$J$12)))</f>
        <v/>
      </c>
      <c r="I2156" s="54"/>
      <c r="L2156" s="6"/>
      <c r="M2156" s="152"/>
      <c r="N2156" s="151"/>
      <c r="O2156" s="150"/>
      <c r="P2156" s="6"/>
      <c r="Q2156" s="152"/>
      <c r="R2156" s="6"/>
      <c r="S2156" s="150"/>
      <c r="T2156" s="6"/>
    </row>
    <row r="2157" spans="1:20" ht="11.25" customHeight="1" outlineLevel="2">
      <c r="A2157" s="63">
        <f t="shared" si="42"/>
        <v>0</v>
      </c>
      <c r="B2157" s="72"/>
      <c r="C2157" s="64" t="s">
        <v>1578</v>
      </c>
      <c r="D2157" s="65" t="s">
        <v>2288</v>
      </c>
      <c r="E2157" s="53"/>
      <c r="F2157" s="62">
        <v>32</v>
      </c>
      <c r="G2157" s="62"/>
      <c r="H2157" s="62">
        <f>IF(F2157="","",IF(AND(G2157="Руб.",$J$10=1),F2157/#REF!,IF(G2157="Руб.",F2157,F2157*$J$12)))</f>
        <v>32</v>
      </c>
      <c r="I2157" s="54" t="s">
        <v>1361</v>
      </c>
      <c r="L2157" s="6"/>
      <c r="M2157" s="152"/>
      <c r="N2157" s="151"/>
      <c r="O2157" s="150"/>
      <c r="P2157" s="6"/>
      <c r="Q2157" s="152"/>
      <c r="R2157" s="6"/>
      <c r="S2157" s="150"/>
      <c r="T2157" s="6"/>
    </row>
    <row r="2158" spans="1:20" s="41" customFormat="1" ht="12.75" outlineLevel="1">
      <c r="A2158" s="63">
        <f t="shared" si="42"/>
        <v>0</v>
      </c>
      <c r="B2158" s="70"/>
      <c r="C2158" s="114" t="s">
        <v>2262</v>
      </c>
      <c r="D2158" s="70"/>
      <c r="E2158" s="22" t="str">
        <f>IF(SUM(E2159:E2197)=0,"",0)</f>
        <v/>
      </c>
      <c r="F2158" s="70" t="s">
        <v>2274</v>
      </c>
      <c r="G2158" s="70"/>
      <c r="H2158" s="62" t="str">
        <f>IF(F2158="","",IF(AND(G2158="Руб.",$J$10=1),F2158/#REF!,IF(G2158="Руб.",F2158,F2158*$J$12)))</f>
        <v/>
      </c>
      <c r="I2158" s="71"/>
      <c r="L2158" s="6"/>
      <c r="M2158" s="152"/>
      <c r="N2158" s="151"/>
      <c r="O2158" s="150"/>
      <c r="P2158" s="6"/>
      <c r="Q2158" s="152"/>
      <c r="R2158" s="6"/>
      <c r="S2158" s="150"/>
      <c r="T2158" s="6"/>
    </row>
    <row r="2159" spans="1:20" s="41" customFormat="1" ht="12.75" outlineLevel="2" collapsed="1">
      <c r="A2159" s="63">
        <f t="shared" si="42"/>
        <v>0</v>
      </c>
      <c r="B2159" s="70"/>
      <c r="C2159" s="115" t="s">
        <v>1695</v>
      </c>
      <c r="D2159" s="70"/>
      <c r="E2159" s="70"/>
      <c r="F2159" s="70" t="s">
        <v>2274</v>
      </c>
      <c r="G2159" s="70"/>
      <c r="H2159" s="62" t="str">
        <f>IF(F2159="","",IF(AND(G2159="Руб.",$J$10=1),F2159/#REF!,IF(G2159="Руб.",F2159,F2159*$J$12)))</f>
        <v/>
      </c>
      <c r="I2159" s="71" t="s">
        <v>1362</v>
      </c>
      <c r="L2159" s="6"/>
      <c r="M2159" s="152"/>
      <c r="N2159" s="151"/>
      <c r="O2159" s="150"/>
      <c r="P2159" s="6"/>
      <c r="Q2159" s="152"/>
      <c r="R2159" s="6"/>
      <c r="S2159" s="150"/>
      <c r="T2159" s="6"/>
    </row>
    <row r="2160" spans="1:20" s="41" customFormat="1" ht="12.75" hidden="1" outlineLevel="3">
      <c r="A2160" s="63">
        <f t="shared" si="42"/>
        <v>0</v>
      </c>
      <c r="B2160" s="69" t="s">
        <v>1697</v>
      </c>
      <c r="C2160" s="116" t="s">
        <v>1696</v>
      </c>
      <c r="D2160" s="69" t="s">
        <v>2273</v>
      </c>
      <c r="E2160" s="69"/>
      <c r="F2160" s="69">
        <v>32</v>
      </c>
      <c r="G2160" s="69"/>
      <c r="H2160" s="62">
        <f>IF(F2160="","",IF(AND(G2160="Руб.",$J$10=1),F2160/#REF!,IF(G2160="Руб.",F2160,F2160*$J$12)))</f>
        <v>32</v>
      </c>
      <c r="I2160" s="71" t="s">
        <v>1362</v>
      </c>
      <c r="L2160" s="6"/>
      <c r="M2160" s="152"/>
      <c r="N2160" s="151"/>
      <c r="O2160" s="150"/>
      <c r="P2160" s="6"/>
      <c r="Q2160" s="152"/>
      <c r="R2160" s="6"/>
      <c r="S2160" s="150"/>
      <c r="T2160" s="6"/>
    </row>
    <row r="2161" spans="1:20" s="41" customFormat="1" ht="12.75" hidden="1" outlineLevel="3">
      <c r="A2161" s="63">
        <f t="shared" si="42"/>
        <v>0</v>
      </c>
      <c r="B2161" s="69" t="s">
        <v>1699</v>
      </c>
      <c r="C2161" s="116" t="s">
        <v>1698</v>
      </c>
      <c r="D2161" s="69" t="s">
        <v>2273</v>
      </c>
      <c r="E2161" s="69"/>
      <c r="F2161" s="69">
        <v>35</v>
      </c>
      <c r="G2161" s="69"/>
      <c r="H2161" s="62">
        <f>IF(F2161="","",IF(AND(G2161="Руб.",$J$10=1),F2161/#REF!,IF(G2161="Руб.",F2161,F2161*$J$12)))</f>
        <v>35</v>
      </c>
      <c r="I2161" s="71" t="s">
        <v>1362</v>
      </c>
      <c r="L2161" s="6"/>
      <c r="M2161" s="152"/>
      <c r="N2161" s="151"/>
      <c r="O2161" s="150"/>
      <c r="P2161" s="6"/>
      <c r="Q2161" s="152"/>
      <c r="R2161" s="6"/>
      <c r="S2161" s="150"/>
      <c r="T2161" s="6"/>
    </row>
    <row r="2162" spans="1:20" s="41" customFormat="1" ht="12.75" hidden="1" outlineLevel="3">
      <c r="A2162" s="63">
        <f t="shared" si="42"/>
        <v>0</v>
      </c>
      <c r="B2162" s="69" t="s">
        <v>1701</v>
      </c>
      <c r="C2162" s="116" t="s">
        <v>1700</v>
      </c>
      <c r="D2162" s="69" t="s">
        <v>2273</v>
      </c>
      <c r="E2162" s="69"/>
      <c r="F2162" s="69">
        <v>50</v>
      </c>
      <c r="G2162" s="69"/>
      <c r="H2162" s="62">
        <f>IF(F2162="","",IF(AND(G2162="Руб.",$J$10=1),F2162/#REF!,IF(G2162="Руб.",F2162,F2162*$J$12)))</f>
        <v>50</v>
      </c>
      <c r="I2162" s="71" t="s">
        <v>1362</v>
      </c>
      <c r="L2162" s="6"/>
      <c r="M2162" s="152"/>
      <c r="N2162" s="151"/>
      <c r="O2162" s="150"/>
      <c r="P2162" s="6"/>
      <c r="Q2162" s="152"/>
      <c r="R2162" s="6"/>
      <c r="S2162" s="150"/>
      <c r="T2162" s="6"/>
    </row>
    <row r="2163" spans="1:20" s="41" customFormat="1" ht="12.75" hidden="1" outlineLevel="3">
      <c r="A2163" s="63">
        <f t="shared" si="42"/>
        <v>0</v>
      </c>
      <c r="B2163" s="69" t="s">
        <v>1703</v>
      </c>
      <c r="C2163" s="116" t="s">
        <v>1702</v>
      </c>
      <c r="D2163" s="69" t="s">
        <v>2273</v>
      </c>
      <c r="E2163" s="69"/>
      <c r="F2163" s="69">
        <v>54</v>
      </c>
      <c r="G2163" s="69"/>
      <c r="H2163" s="62">
        <f>IF(F2163="","",IF(AND(G2163="Руб.",$J$10=1),F2163/#REF!,IF(G2163="Руб.",F2163,F2163*$J$12)))</f>
        <v>54</v>
      </c>
      <c r="I2163" s="71" t="s">
        <v>1362</v>
      </c>
      <c r="L2163" s="6"/>
      <c r="M2163" s="152"/>
      <c r="N2163" s="151"/>
      <c r="O2163" s="150"/>
      <c r="P2163" s="6"/>
      <c r="Q2163" s="152"/>
      <c r="R2163" s="6"/>
      <c r="S2163" s="150"/>
      <c r="T2163" s="6"/>
    </row>
    <row r="2164" spans="1:20" s="41" customFormat="1" ht="12.75" outlineLevel="2" collapsed="1">
      <c r="A2164" s="63">
        <f t="shared" si="42"/>
        <v>0</v>
      </c>
      <c r="B2164" s="70"/>
      <c r="C2164" s="115" t="s">
        <v>1704</v>
      </c>
      <c r="D2164" s="70"/>
      <c r="E2164" s="70"/>
      <c r="F2164" s="70" t="s">
        <v>2274</v>
      </c>
      <c r="G2164" s="70"/>
      <c r="H2164" s="62" t="str">
        <f>IF(F2164="","",IF(AND(G2164="Руб.",$J$10=1),F2164/#REF!,IF(G2164="Руб.",F2164,F2164*$J$12)))</f>
        <v/>
      </c>
      <c r="I2164" s="71" t="s">
        <v>1362</v>
      </c>
      <c r="L2164" s="6"/>
      <c r="M2164" s="152"/>
      <c r="N2164" s="151"/>
      <c r="O2164" s="150"/>
      <c r="P2164" s="6"/>
      <c r="Q2164" s="152"/>
      <c r="R2164" s="6"/>
      <c r="S2164" s="150"/>
      <c r="T2164" s="6"/>
    </row>
    <row r="2165" spans="1:20" s="41" customFormat="1" ht="22.5" hidden="1" outlineLevel="3">
      <c r="A2165" s="63">
        <f t="shared" si="42"/>
        <v>0</v>
      </c>
      <c r="B2165" s="69" t="s">
        <v>1411</v>
      </c>
      <c r="C2165" s="116" t="s">
        <v>1705</v>
      </c>
      <c r="D2165" s="69" t="s">
        <v>2273</v>
      </c>
      <c r="E2165" s="69"/>
      <c r="F2165" s="69">
        <v>96</v>
      </c>
      <c r="G2165" s="69"/>
      <c r="H2165" s="62">
        <f>IF(F2165="","",IF(AND(G2165="Руб.",$J$10=1),F2165/#REF!,IF(G2165="Руб.",F2165,F2165*$J$12)))</f>
        <v>96</v>
      </c>
      <c r="I2165" s="71" t="s">
        <v>1362</v>
      </c>
      <c r="L2165" s="6"/>
      <c r="M2165" s="152"/>
      <c r="N2165" s="151"/>
      <c r="O2165" s="150"/>
      <c r="P2165" s="6"/>
      <c r="Q2165" s="152"/>
      <c r="R2165" s="6"/>
      <c r="S2165" s="150"/>
      <c r="T2165" s="6"/>
    </row>
    <row r="2166" spans="1:20" s="41" customFormat="1" ht="22.5" hidden="1" outlineLevel="3">
      <c r="A2166" s="63">
        <f t="shared" si="42"/>
        <v>0</v>
      </c>
      <c r="B2166" s="69" t="s">
        <v>1413</v>
      </c>
      <c r="C2166" s="116" t="s">
        <v>1412</v>
      </c>
      <c r="D2166" s="69" t="s">
        <v>2273</v>
      </c>
      <c r="E2166" s="69"/>
      <c r="F2166" s="69">
        <v>214</v>
      </c>
      <c r="G2166" s="69"/>
      <c r="H2166" s="62">
        <f>IF(F2166="","",IF(AND(G2166="Руб.",$J$10=1),F2166/#REF!,IF(G2166="Руб.",F2166,F2166*$J$12)))</f>
        <v>214</v>
      </c>
      <c r="I2166" s="71" t="s">
        <v>1362</v>
      </c>
      <c r="L2166" s="6"/>
      <c r="M2166" s="152"/>
      <c r="N2166" s="151"/>
      <c r="O2166" s="150"/>
      <c r="P2166" s="6"/>
      <c r="Q2166" s="152"/>
      <c r="R2166" s="6"/>
      <c r="S2166" s="150"/>
      <c r="T2166" s="6"/>
    </row>
    <row r="2167" spans="1:20" s="41" customFormat="1" ht="22.5" hidden="1" outlineLevel="3">
      <c r="A2167" s="63">
        <f t="shared" si="42"/>
        <v>0</v>
      </c>
      <c r="B2167" s="69" t="s">
        <v>1415</v>
      </c>
      <c r="C2167" s="116" t="s">
        <v>1414</v>
      </c>
      <c r="D2167" s="69" t="s">
        <v>2273</v>
      </c>
      <c r="E2167" s="69"/>
      <c r="F2167" s="69">
        <v>280</v>
      </c>
      <c r="G2167" s="69"/>
      <c r="H2167" s="62">
        <f>IF(F2167="","",IF(AND(G2167="Руб.",$J$10=1),F2167/#REF!,IF(G2167="Руб.",F2167,F2167*$J$12)))</f>
        <v>280</v>
      </c>
      <c r="I2167" s="71" t="s">
        <v>1362</v>
      </c>
      <c r="L2167" s="6"/>
      <c r="M2167" s="152"/>
      <c r="N2167" s="151"/>
      <c r="O2167" s="150"/>
      <c r="P2167" s="6"/>
      <c r="Q2167" s="152"/>
      <c r="R2167" s="6"/>
      <c r="S2167" s="150"/>
      <c r="T2167" s="6"/>
    </row>
    <row r="2168" spans="1:20" s="41" customFormat="1" ht="12.75" outlineLevel="2" collapsed="1">
      <c r="A2168" s="63">
        <f t="shared" si="42"/>
        <v>0</v>
      </c>
      <c r="B2168" s="70"/>
      <c r="C2168" s="115" t="s">
        <v>4013</v>
      </c>
      <c r="D2168" s="70"/>
      <c r="E2168" s="70"/>
      <c r="F2168" s="70" t="s">
        <v>2274</v>
      </c>
      <c r="G2168" s="70"/>
      <c r="H2168" s="62" t="str">
        <f>IF(F2168="","",IF(AND(G2168="Руб.",$J$10=1),F2168/#REF!,IF(G2168="Руб.",F2168,F2168*$J$12)))</f>
        <v/>
      </c>
      <c r="I2168" s="71" t="s">
        <v>1362</v>
      </c>
      <c r="L2168" s="6"/>
      <c r="M2168" s="152"/>
      <c r="N2168" s="151"/>
      <c r="O2168" s="150"/>
      <c r="P2168" s="6"/>
      <c r="Q2168" s="152"/>
      <c r="R2168" s="6"/>
      <c r="S2168" s="150"/>
      <c r="T2168" s="6"/>
    </row>
    <row r="2169" spans="1:20" s="41" customFormat="1" ht="12.75" hidden="1" outlineLevel="3">
      <c r="A2169" s="63">
        <f t="shared" si="42"/>
        <v>0</v>
      </c>
      <c r="B2169" s="69" t="s">
        <v>2763</v>
      </c>
      <c r="C2169" s="116" t="s">
        <v>1185</v>
      </c>
      <c r="D2169" s="69" t="s">
        <v>2273</v>
      </c>
      <c r="E2169" s="69"/>
      <c r="F2169" s="69">
        <v>2.88</v>
      </c>
      <c r="G2169" s="69"/>
      <c r="H2169" s="62">
        <f>IF(F2169="","",IF(AND(G2169="Руб.",$J$10=1),F2169/#REF!,IF(G2169="Руб.",F2169,F2169*$J$12)))</f>
        <v>2.88</v>
      </c>
      <c r="I2169" s="71" t="s">
        <v>1362</v>
      </c>
      <c r="L2169" s="6"/>
      <c r="M2169" s="152"/>
      <c r="N2169" s="151"/>
      <c r="O2169" s="150"/>
      <c r="P2169" s="6"/>
      <c r="Q2169" s="152"/>
      <c r="R2169" s="6"/>
      <c r="S2169" s="150"/>
      <c r="T2169" s="6"/>
    </row>
    <row r="2170" spans="1:20" s="41" customFormat="1" ht="12.75" hidden="1" outlineLevel="3">
      <c r="A2170" s="63">
        <f t="shared" si="42"/>
        <v>0</v>
      </c>
      <c r="B2170" s="69" t="s">
        <v>4358</v>
      </c>
      <c r="C2170" s="116" t="s">
        <v>1186</v>
      </c>
      <c r="D2170" s="69" t="s">
        <v>2273</v>
      </c>
      <c r="E2170" s="69"/>
      <c r="F2170" s="69">
        <v>4.0599999999999996</v>
      </c>
      <c r="G2170" s="69"/>
      <c r="H2170" s="62">
        <f>IF(F2170="","",IF(AND(G2170="Руб.",$J$10=1),F2170/#REF!,IF(G2170="Руб.",F2170,F2170*$J$12)))</f>
        <v>4.0599999999999996</v>
      </c>
      <c r="I2170" s="71" t="s">
        <v>1362</v>
      </c>
      <c r="L2170" s="6"/>
      <c r="M2170" s="152"/>
      <c r="N2170" s="151"/>
      <c r="O2170" s="150"/>
      <c r="P2170" s="6"/>
      <c r="Q2170" s="152"/>
      <c r="R2170" s="6"/>
      <c r="S2170" s="150"/>
      <c r="T2170" s="6"/>
    </row>
    <row r="2171" spans="1:20" s="41" customFormat="1" ht="12.75" hidden="1" outlineLevel="3">
      <c r="A2171" s="63">
        <f t="shared" si="42"/>
        <v>0</v>
      </c>
      <c r="B2171" s="69" t="s">
        <v>4058</v>
      </c>
      <c r="C2171" s="116" t="s">
        <v>1187</v>
      </c>
      <c r="D2171" s="69" t="s">
        <v>2273</v>
      </c>
      <c r="E2171" s="69"/>
      <c r="F2171" s="69">
        <v>6.25</v>
      </c>
      <c r="G2171" s="69"/>
      <c r="H2171" s="62">
        <f>IF(F2171="","",IF(AND(G2171="Руб.",$J$10=1),F2171/#REF!,IF(G2171="Руб.",F2171,F2171*$J$12)))</f>
        <v>6.25</v>
      </c>
      <c r="I2171" s="71" t="s">
        <v>1362</v>
      </c>
      <c r="L2171" s="6"/>
      <c r="M2171" s="152"/>
      <c r="N2171" s="151"/>
      <c r="O2171" s="150"/>
      <c r="P2171" s="6"/>
      <c r="Q2171" s="152"/>
      <c r="R2171" s="6"/>
      <c r="S2171" s="150"/>
      <c r="T2171" s="6"/>
    </row>
    <row r="2172" spans="1:20" s="41" customFormat="1" ht="12.75" hidden="1" outlineLevel="3">
      <c r="A2172" s="63">
        <f t="shared" si="42"/>
        <v>0</v>
      </c>
      <c r="B2172" s="69" t="s">
        <v>2761</v>
      </c>
      <c r="C2172" s="116" t="s">
        <v>1188</v>
      </c>
      <c r="D2172" s="69" t="s">
        <v>2273</v>
      </c>
      <c r="E2172" s="69"/>
      <c r="F2172" s="69">
        <v>7.27</v>
      </c>
      <c r="G2172" s="69"/>
      <c r="H2172" s="62">
        <f>IF(F2172="","",IF(AND(G2172="Руб.",$J$10=1),F2172/#REF!,IF(G2172="Руб.",F2172,F2172*$J$12)))</f>
        <v>7.27</v>
      </c>
      <c r="I2172" s="71" t="s">
        <v>1362</v>
      </c>
      <c r="L2172" s="6"/>
      <c r="M2172" s="152"/>
      <c r="N2172" s="151"/>
      <c r="O2172" s="150"/>
      <c r="P2172" s="6"/>
      <c r="Q2172" s="152"/>
      <c r="R2172" s="6"/>
      <c r="S2172" s="150"/>
      <c r="T2172" s="6"/>
    </row>
    <row r="2173" spans="1:20" s="41" customFormat="1" ht="12.75" hidden="1" outlineLevel="3">
      <c r="A2173" s="63">
        <f t="shared" si="42"/>
        <v>0</v>
      </c>
      <c r="B2173" s="69" t="s">
        <v>4016</v>
      </c>
      <c r="C2173" s="116" t="s">
        <v>1189</v>
      </c>
      <c r="D2173" s="69" t="s">
        <v>2273</v>
      </c>
      <c r="E2173" s="69"/>
      <c r="F2173" s="69">
        <v>12.6</v>
      </c>
      <c r="G2173" s="69"/>
      <c r="H2173" s="62">
        <f>IF(F2173="","",IF(AND(G2173="Руб.",$J$10=1),F2173/#REF!,IF(G2173="Руб.",F2173,F2173*$J$12)))</f>
        <v>12.6</v>
      </c>
      <c r="I2173" s="71" t="s">
        <v>1362</v>
      </c>
      <c r="L2173" s="6"/>
      <c r="M2173" s="152"/>
      <c r="N2173" s="151"/>
      <c r="O2173" s="150"/>
      <c r="P2173" s="6"/>
      <c r="Q2173" s="152"/>
      <c r="R2173" s="6"/>
      <c r="S2173" s="150"/>
      <c r="T2173" s="6"/>
    </row>
    <row r="2174" spans="1:20" s="41" customFormat="1" ht="12.75" hidden="1" outlineLevel="3">
      <c r="A2174" s="63">
        <f t="shared" si="42"/>
        <v>0</v>
      </c>
      <c r="B2174" s="69" t="s">
        <v>1190</v>
      </c>
      <c r="C2174" s="116" t="s">
        <v>1191</v>
      </c>
      <c r="D2174" s="69" t="s">
        <v>2273</v>
      </c>
      <c r="E2174" s="69"/>
      <c r="F2174" s="69">
        <v>17.5</v>
      </c>
      <c r="G2174" s="69"/>
      <c r="H2174" s="62">
        <f>IF(F2174="","",IF(AND(G2174="Руб.",$J$10=1),F2174/#REF!,IF(G2174="Руб.",F2174,F2174*$J$12)))</f>
        <v>17.5</v>
      </c>
      <c r="I2174" s="71" t="s">
        <v>1362</v>
      </c>
      <c r="L2174" s="6"/>
      <c r="M2174" s="152"/>
      <c r="N2174" s="151"/>
      <c r="O2174" s="150"/>
      <c r="P2174" s="6"/>
      <c r="Q2174" s="152"/>
      <c r="R2174" s="6"/>
      <c r="S2174" s="150"/>
      <c r="T2174" s="6"/>
    </row>
    <row r="2175" spans="1:20" s="41" customFormat="1" ht="12.75" hidden="1" outlineLevel="3">
      <c r="A2175" s="63">
        <f t="shared" si="42"/>
        <v>0</v>
      </c>
      <c r="B2175" s="69" t="s">
        <v>1192</v>
      </c>
      <c r="C2175" s="116" t="s">
        <v>1193</v>
      </c>
      <c r="D2175" s="69" t="s">
        <v>2273</v>
      </c>
      <c r="E2175" s="69"/>
      <c r="F2175" s="69">
        <v>29.8</v>
      </c>
      <c r="G2175" s="69"/>
      <c r="H2175" s="62">
        <f>IF(F2175="","",IF(AND(G2175="Руб.",$J$10=1),F2175/#REF!,IF(G2175="Руб.",F2175,F2175*$J$12)))</f>
        <v>29.8</v>
      </c>
      <c r="I2175" s="71" t="s">
        <v>1362</v>
      </c>
      <c r="L2175" s="6"/>
      <c r="M2175" s="152"/>
      <c r="N2175" s="151"/>
      <c r="O2175" s="150"/>
      <c r="P2175" s="6"/>
      <c r="Q2175" s="152"/>
      <c r="R2175" s="6"/>
      <c r="S2175" s="150"/>
      <c r="T2175" s="6"/>
    </row>
    <row r="2176" spans="1:20" s="41" customFormat="1" ht="12.75" hidden="1" outlineLevel="3">
      <c r="A2176" s="63">
        <f t="shared" si="42"/>
        <v>0</v>
      </c>
      <c r="B2176" s="69" t="s">
        <v>2832</v>
      </c>
      <c r="C2176" s="116" t="s">
        <v>2831</v>
      </c>
      <c r="D2176" s="69" t="s">
        <v>2273</v>
      </c>
      <c r="E2176" s="69"/>
      <c r="F2176" s="69">
        <v>34.200000000000003</v>
      </c>
      <c r="G2176" s="69"/>
      <c r="H2176" s="62">
        <f>IF(F2176="","",IF(AND(G2176="Руб.",$J$10=1),F2176/#REF!,IF(G2176="Руб.",F2176,F2176*$J$12)))</f>
        <v>34.200000000000003</v>
      </c>
      <c r="I2176" s="71" t="s">
        <v>1362</v>
      </c>
      <c r="L2176" s="6"/>
      <c r="M2176" s="152"/>
      <c r="N2176" s="151"/>
      <c r="O2176" s="150"/>
      <c r="P2176" s="6"/>
      <c r="Q2176" s="152"/>
      <c r="R2176" s="6"/>
      <c r="S2176" s="150"/>
      <c r="T2176" s="6"/>
    </row>
    <row r="2177" spans="1:20" s="41" customFormat="1" ht="12.75" hidden="1" outlineLevel="3">
      <c r="A2177" s="63">
        <f t="shared" si="42"/>
        <v>0</v>
      </c>
      <c r="B2177" s="69" t="s">
        <v>2830</v>
      </c>
      <c r="C2177" s="116" t="s">
        <v>2829</v>
      </c>
      <c r="D2177" s="69" t="s">
        <v>2273</v>
      </c>
      <c r="E2177" s="69"/>
      <c r="F2177" s="69">
        <v>42.2</v>
      </c>
      <c r="G2177" s="69"/>
      <c r="H2177" s="62">
        <f>IF(F2177="","",IF(AND(G2177="Руб.",$J$10=1),F2177/#REF!,IF(G2177="Руб.",F2177,F2177*$J$12)))</f>
        <v>42.2</v>
      </c>
      <c r="I2177" s="71" t="s">
        <v>1362</v>
      </c>
      <c r="L2177" s="6"/>
      <c r="M2177" s="152"/>
      <c r="N2177" s="151"/>
      <c r="O2177" s="150"/>
      <c r="P2177" s="6"/>
      <c r="Q2177" s="152"/>
      <c r="R2177" s="6"/>
      <c r="S2177" s="150"/>
      <c r="T2177" s="6"/>
    </row>
    <row r="2178" spans="1:20" s="41" customFormat="1" ht="12.75" hidden="1" outlineLevel="3">
      <c r="A2178" s="63">
        <f t="shared" si="42"/>
        <v>0</v>
      </c>
      <c r="B2178" s="69" t="s">
        <v>2828</v>
      </c>
      <c r="C2178" s="116" t="s">
        <v>2764</v>
      </c>
      <c r="D2178" s="69" t="s">
        <v>2273</v>
      </c>
      <c r="E2178" s="69"/>
      <c r="F2178" s="69">
        <v>64</v>
      </c>
      <c r="G2178" s="69"/>
      <c r="H2178" s="62">
        <f>IF(F2178="","",IF(AND(G2178="Руб.",$J$10=1),F2178/#REF!,IF(G2178="Руб.",F2178,F2178*$J$12)))</f>
        <v>64</v>
      </c>
      <c r="I2178" s="71" t="s">
        <v>1362</v>
      </c>
      <c r="L2178" s="6"/>
      <c r="M2178" s="152"/>
      <c r="N2178" s="151"/>
      <c r="O2178" s="150"/>
      <c r="P2178" s="6"/>
      <c r="Q2178" s="152"/>
      <c r="R2178" s="6"/>
      <c r="S2178" s="150"/>
      <c r="T2178" s="6"/>
    </row>
    <row r="2179" spans="1:20" s="41" customFormat="1" ht="12.75" hidden="1" outlineLevel="3">
      <c r="A2179" s="63">
        <f t="shared" si="42"/>
        <v>0</v>
      </c>
      <c r="B2179" s="69" t="s">
        <v>4018</v>
      </c>
      <c r="C2179" s="116" t="s">
        <v>4017</v>
      </c>
      <c r="D2179" s="69" t="s">
        <v>2273</v>
      </c>
      <c r="E2179" s="69"/>
      <c r="F2179" s="69">
        <v>17.100000000000001</v>
      </c>
      <c r="G2179" s="69"/>
      <c r="H2179" s="62">
        <f>IF(F2179="","",IF(AND(G2179="Руб.",$J$10=1),F2179/#REF!,IF(G2179="Руб.",F2179,F2179*$J$12)))</f>
        <v>17.100000000000001</v>
      </c>
      <c r="I2179" s="71" t="s">
        <v>1362</v>
      </c>
      <c r="L2179" s="6"/>
      <c r="M2179" s="152"/>
      <c r="N2179" s="151"/>
      <c r="O2179" s="150"/>
      <c r="P2179" s="6"/>
      <c r="Q2179" s="152"/>
      <c r="R2179" s="6"/>
      <c r="S2179" s="150"/>
      <c r="T2179" s="6"/>
    </row>
    <row r="2180" spans="1:20" s="41" customFormat="1" ht="12.75" hidden="1" outlineLevel="3">
      <c r="A2180" s="63">
        <f t="shared" si="42"/>
        <v>0</v>
      </c>
      <c r="B2180" s="69" t="s">
        <v>2762</v>
      </c>
      <c r="C2180" s="116" t="s">
        <v>4057</v>
      </c>
      <c r="D2180" s="69" t="s">
        <v>2273</v>
      </c>
      <c r="E2180" s="69"/>
      <c r="F2180" s="69">
        <v>28.5</v>
      </c>
      <c r="G2180" s="69"/>
      <c r="H2180" s="62">
        <f>IF(F2180="","",IF(AND(G2180="Руб.",$J$10=1),F2180/#REF!,IF(G2180="Руб.",F2180,F2180*$J$12)))</f>
        <v>28.5</v>
      </c>
      <c r="I2180" s="71" t="s">
        <v>1362</v>
      </c>
      <c r="L2180" s="6"/>
      <c r="M2180" s="152"/>
      <c r="N2180" s="151"/>
      <c r="O2180" s="150"/>
      <c r="P2180" s="6"/>
      <c r="Q2180" s="152"/>
      <c r="R2180" s="6"/>
      <c r="S2180" s="150"/>
      <c r="T2180" s="6"/>
    </row>
    <row r="2181" spans="1:20" s="41" customFormat="1" ht="12.75" hidden="1" outlineLevel="3">
      <c r="A2181" s="63">
        <f t="shared" si="42"/>
        <v>0</v>
      </c>
      <c r="B2181" s="69" t="s">
        <v>1063</v>
      </c>
      <c r="C2181" s="116" t="s">
        <v>1062</v>
      </c>
      <c r="D2181" s="69" t="s">
        <v>2273</v>
      </c>
      <c r="E2181" s="69"/>
      <c r="F2181" s="69">
        <v>9</v>
      </c>
      <c r="G2181" s="69"/>
      <c r="H2181" s="62">
        <f>IF(F2181="","",IF(AND(G2181="Руб.",$J$10=1),F2181/#REF!,IF(G2181="Руб.",F2181,F2181*$J$12)))</f>
        <v>9</v>
      </c>
      <c r="I2181" s="71" t="s">
        <v>1362</v>
      </c>
      <c r="L2181" s="6"/>
      <c r="M2181" s="152"/>
      <c r="N2181" s="151"/>
      <c r="O2181" s="150"/>
      <c r="P2181" s="6"/>
      <c r="Q2181" s="152"/>
      <c r="R2181" s="6"/>
      <c r="S2181" s="150"/>
      <c r="T2181" s="6"/>
    </row>
    <row r="2182" spans="1:20" s="41" customFormat="1" ht="12.75" hidden="1" outlineLevel="3">
      <c r="A2182" s="63">
        <f t="shared" si="42"/>
        <v>0</v>
      </c>
      <c r="B2182" s="69" t="s">
        <v>1061</v>
      </c>
      <c r="C2182" s="116" t="s">
        <v>1060</v>
      </c>
      <c r="D2182" s="69" t="s">
        <v>2273</v>
      </c>
      <c r="E2182" s="69"/>
      <c r="F2182" s="69">
        <v>12</v>
      </c>
      <c r="G2182" s="69"/>
      <c r="H2182" s="62">
        <f>IF(F2182="","",IF(AND(G2182="Руб.",$J$10=1),F2182/#REF!,IF(G2182="Руб.",F2182,F2182*$J$12)))</f>
        <v>12</v>
      </c>
      <c r="I2182" s="71" t="s">
        <v>1362</v>
      </c>
      <c r="L2182" s="6"/>
      <c r="M2182" s="152"/>
      <c r="N2182" s="151"/>
      <c r="O2182" s="150"/>
      <c r="P2182" s="6"/>
      <c r="Q2182" s="152"/>
      <c r="R2182" s="6"/>
      <c r="S2182" s="150"/>
      <c r="T2182" s="6"/>
    </row>
    <row r="2183" spans="1:20" s="41" customFormat="1" ht="12.75" hidden="1" outlineLevel="3">
      <c r="A2183" s="63">
        <f t="shared" si="42"/>
        <v>0</v>
      </c>
      <c r="B2183" s="69" t="s">
        <v>1059</v>
      </c>
      <c r="C2183" s="116" t="s">
        <v>1058</v>
      </c>
      <c r="D2183" s="69" t="s">
        <v>2273</v>
      </c>
      <c r="E2183" s="69"/>
      <c r="F2183" s="69">
        <v>14</v>
      </c>
      <c r="G2183" s="69"/>
      <c r="H2183" s="62">
        <f>IF(F2183="","",IF(AND(G2183="Руб.",$J$10=1),F2183/#REF!,IF(G2183="Руб.",F2183,F2183*$J$12)))</f>
        <v>14</v>
      </c>
      <c r="I2183" s="71" t="s">
        <v>1362</v>
      </c>
      <c r="L2183" s="6"/>
      <c r="M2183" s="152"/>
      <c r="N2183" s="151"/>
      <c r="O2183" s="150"/>
      <c r="P2183" s="6"/>
      <c r="Q2183" s="152"/>
      <c r="R2183" s="6"/>
      <c r="S2183" s="150"/>
      <c r="T2183" s="6"/>
    </row>
    <row r="2184" spans="1:20" s="41" customFormat="1" ht="12.75" hidden="1" outlineLevel="3">
      <c r="A2184" s="63">
        <f t="shared" ref="A2184:A2202" si="43">IF(E2184="",A2183,A2183+1)</f>
        <v>0</v>
      </c>
      <c r="B2184" s="69" t="s">
        <v>1065</v>
      </c>
      <c r="C2184" s="116" t="s">
        <v>1064</v>
      </c>
      <c r="D2184" s="69" t="s">
        <v>2273</v>
      </c>
      <c r="E2184" s="69"/>
      <c r="F2184" s="69">
        <v>36</v>
      </c>
      <c r="G2184" s="69"/>
      <c r="H2184" s="62">
        <f>IF(F2184="","",IF(AND(G2184="Руб.",$J$10=1),F2184/#REF!,IF(G2184="Руб.",F2184,F2184*$J$12)))</f>
        <v>36</v>
      </c>
      <c r="I2184" s="71" t="s">
        <v>1362</v>
      </c>
      <c r="L2184" s="6"/>
      <c r="M2184" s="152"/>
      <c r="N2184" s="151"/>
      <c r="O2184" s="150"/>
      <c r="P2184" s="6"/>
      <c r="Q2184" s="152"/>
      <c r="R2184" s="6"/>
      <c r="S2184" s="150"/>
      <c r="T2184" s="6"/>
    </row>
    <row r="2185" spans="1:20" s="41" customFormat="1" ht="12.75" outlineLevel="2" collapsed="1">
      <c r="A2185" s="63">
        <f t="shared" si="43"/>
        <v>0</v>
      </c>
      <c r="B2185" s="70"/>
      <c r="C2185" s="115" t="s">
        <v>1053</v>
      </c>
      <c r="D2185" s="70"/>
      <c r="E2185" s="70"/>
      <c r="F2185" s="70" t="s">
        <v>2274</v>
      </c>
      <c r="G2185" s="70"/>
      <c r="H2185" s="62" t="str">
        <f>IF(F2185="","",IF(AND(G2185="Руб.",$J$10=1),F2185/#REF!,IF(G2185="Руб.",F2185,F2185*$J$12)))</f>
        <v/>
      </c>
      <c r="I2185" s="71" t="s">
        <v>1362</v>
      </c>
      <c r="L2185" s="6"/>
      <c r="M2185" s="152"/>
      <c r="N2185" s="151"/>
      <c r="O2185" s="150"/>
      <c r="P2185" s="6"/>
      <c r="Q2185" s="152"/>
      <c r="R2185" s="6"/>
      <c r="S2185" s="150"/>
      <c r="T2185" s="6"/>
    </row>
    <row r="2186" spans="1:20" s="41" customFormat="1" ht="12.75" hidden="1" outlineLevel="3">
      <c r="A2186" s="63">
        <f t="shared" si="43"/>
        <v>0</v>
      </c>
      <c r="B2186" s="69" t="s">
        <v>1194</v>
      </c>
      <c r="C2186" s="116" t="s">
        <v>1195</v>
      </c>
      <c r="D2186" s="69" t="s">
        <v>2273</v>
      </c>
      <c r="E2186" s="69"/>
      <c r="F2186" s="69">
        <v>14</v>
      </c>
      <c r="G2186" s="69"/>
      <c r="H2186" s="62">
        <f>IF(F2186="","",IF(AND(G2186="Руб.",$J$10=1),F2186/#REF!,IF(G2186="Руб.",F2186,F2186*$J$12)))</f>
        <v>14</v>
      </c>
      <c r="I2186" s="71" t="s">
        <v>1362</v>
      </c>
      <c r="L2186" s="6"/>
      <c r="M2186" s="152"/>
      <c r="N2186" s="151"/>
      <c r="O2186" s="150"/>
      <c r="P2186" s="6"/>
      <c r="Q2186" s="152"/>
      <c r="R2186" s="6"/>
      <c r="S2186" s="150"/>
      <c r="T2186" s="6"/>
    </row>
    <row r="2187" spans="1:20" s="41" customFormat="1" ht="12.75" hidden="1" outlineLevel="3">
      <c r="A2187" s="63">
        <f t="shared" si="43"/>
        <v>0</v>
      </c>
      <c r="B2187" s="69" t="s">
        <v>1196</v>
      </c>
      <c r="C2187" s="116" t="s">
        <v>1197</v>
      </c>
      <c r="D2187" s="69" t="s">
        <v>2273</v>
      </c>
      <c r="E2187" s="69"/>
      <c r="F2187" s="69">
        <v>22.5</v>
      </c>
      <c r="G2187" s="69"/>
      <c r="H2187" s="62">
        <f>IF(F2187="","",IF(AND(G2187="Руб.",$J$10=1),F2187/#REF!,IF(G2187="Руб.",F2187,F2187*$J$12)))</f>
        <v>22.5</v>
      </c>
      <c r="I2187" s="71" t="s">
        <v>1362</v>
      </c>
      <c r="L2187" s="6"/>
      <c r="M2187" s="152"/>
      <c r="N2187" s="151"/>
      <c r="O2187" s="150"/>
      <c r="P2187" s="6"/>
      <c r="Q2187" s="152"/>
      <c r="R2187" s="6"/>
      <c r="S2187" s="150"/>
      <c r="T2187" s="6"/>
    </row>
    <row r="2188" spans="1:20" s="41" customFormat="1" ht="12.75" hidden="1" outlineLevel="3">
      <c r="A2188" s="63">
        <f t="shared" si="43"/>
        <v>0</v>
      </c>
      <c r="B2188" s="69" t="s">
        <v>1198</v>
      </c>
      <c r="C2188" s="116" t="s">
        <v>1199</v>
      </c>
      <c r="D2188" s="69" t="s">
        <v>2273</v>
      </c>
      <c r="E2188" s="69"/>
      <c r="F2188" s="69">
        <v>14</v>
      </c>
      <c r="G2188" s="69"/>
      <c r="H2188" s="62">
        <f>IF(F2188="","",IF(AND(G2188="Руб.",$J$10=1),F2188/#REF!,IF(G2188="Руб.",F2188,F2188*$J$12)))</f>
        <v>14</v>
      </c>
      <c r="I2188" s="71" t="s">
        <v>1362</v>
      </c>
      <c r="L2188" s="6"/>
      <c r="M2188" s="152"/>
      <c r="N2188" s="151"/>
      <c r="O2188" s="150"/>
      <c r="P2188" s="6"/>
      <c r="Q2188" s="152"/>
      <c r="R2188" s="6"/>
      <c r="S2188" s="150"/>
      <c r="T2188" s="6"/>
    </row>
    <row r="2189" spans="1:20" s="41" customFormat="1" ht="12.75" hidden="1" outlineLevel="3">
      <c r="A2189" s="63">
        <f t="shared" si="43"/>
        <v>0</v>
      </c>
      <c r="B2189" s="69" t="s">
        <v>1200</v>
      </c>
      <c r="C2189" s="116" t="s">
        <v>1201</v>
      </c>
      <c r="D2189" s="69" t="s">
        <v>2273</v>
      </c>
      <c r="E2189" s="69"/>
      <c r="F2189" s="69">
        <v>22.5</v>
      </c>
      <c r="G2189" s="69"/>
      <c r="H2189" s="62">
        <f>IF(F2189="","",IF(AND(G2189="Руб.",$J$10=1),F2189/#REF!,IF(G2189="Руб.",F2189,F2189*$J$12)))</f>
        <v>22.5</v>
      </c>
      <c r="I2189" s="71" t="s">
        <v>1362</v>
      </c>
      <c r="L2189" s="6"/>
      <c r="M2189" s="152"/>
      <c r="N2189" s="151"/>
      <c r="O2189" s="150"/>
      <c r="P2189" s="6"/>
      <c r="Q2189" s="152"/>
      <c r="R2189" s="6"/>
      <c r="S2189" s="150"/>
      <c r="T2189" s="6"/>
    </row>
    <row r="2190" spans="1:20" s="41" customFormat="1" ht="12.75" hidden="1" outlineLevel="3">
      <c r="A2190" s="63">
        <f t="shared" si="43"/>
        <v>0</v>
      </c>
      <c r="B2190" s="69" t="s">
        <v>1690</v>
      </c>
      <c r="C2190" s="116" t="s">
        <v>1689</v>
      </c>
      <c r="D2190" s="69" t="s">
        <v>2273</v>
      </c>
      <c r="E2190" s="69"/>
      <c r="F2190" s="69">
        <v>5.87</v>
      </c>
      <c r="G2190" s="69"/>
      <c r="H2190" s="62">
        <f>IF(F2190="","",IF(AND(G2190="Руб.",$J$10=1),F2190/#REF!,IF(G2190="Руб.",F2190,F2190*$J$12)))</f>
        <v>5.87</v>
      </c>
      <c r="I2190" s="71" t="s">
        <v>1362</v>
      </c>
      <c r="L2190" s="6"/>
      <c r="M2190" s="152"/>
      <c r="N2190" s="151"/>
      <c r="O2190" s="150"/>
      <c r="P2190" s="6"/>
      <c r="Q2190" s="152"/>
      <c r="R2190" s="6"/>
      <c r="S2190" s="150"/>
      <c r="T2190" s="6"/>
    </row>
    <row r="2191" spans="1:20" s="41" customFormat="1" ht="12.75" hidden="1" outlineLevel="3">
      <c r="A2191" s="63">
        <f t="shared" si="43"/>
        <v>0</v>
      </c>
      <c r="B2191" s="69" t="s">
        <v>1688</v>
      </c>
      <c r="C2191" s="116" t="s">
        <v>1687</v>
      </c>
      <c r="D2191" s="69" t="s">
        <v>2273</v>
      </c>
      <c r="E2191" s="69"/>
      <c r="F2191" s="69">
        <v>8.5</v>
      </c>
      <c r="G2191" s="69"/>
      <c r="H2191" s="62">
        <f>IF(F2191="","",IF(AND(G2191="Руб.",$J$10=1),F2191/#REF!,IF(G2191="Руб.",F2191,F2191*$J$12)))</f>
        <v>8.5</v>
      </c>
      <c r="I2191" s="71" t="s">
        <v>1362</v>
      </c>
      <c r="L2191" s="6"/>
      <c r="M2191" s="152"/>
      <c r="N2191" s="151"/>
      <c r="O2191" s="150"/>
      <c r="P2191" s="6"/>
      <c r="Q2191" s="152"/>
      <c r="R2191" s="6"/>
      <c r="S2191" s="150"/>
      <c r="T2191" s="6"/>
    </row>
    <row r="2192" spans="1:20" s="41" customFormat="1" ht="12.75" hidden="1" outlineLevel="3">
      <c r="A2192" s="63">
        <f t="shared" si="43"/>
        <v>0</v>
      </c>
      <c r="B2192" s="69" t="s">
        <v>1055</v>
      </c>
      <c r="C2192" s="116" t="s">
        <v>1054</v>
      </c>
      <c r="D2192" s="69" t="s">
        <v>2273</v>
      </c>
      <c r="E2192" s="69"/>
      <c r="F2192" s="69">
        <v>12.7</v>
      </c>
      <c r="G2192" s="69"/>
      <c r="H2192" s="62">
        <f>IF(F2192="","",IF(AND(G2192="Руб.",$J$10=1),F2192/#REF!,IF(G2192="Руб.",F2192,F2192*$J$12)))</f>
        <v>12.7</v>
      </c>
      <c r="I2192" s="71" t="s">
        <v>1362</v>
      </c>
      <c r="L2192" s="6"/>
      <c r="M2192" s="152"/>
      <c r="N2192" s="151"/>
      <c r="O2192" s="150"/>
      <c r="P2192" s="6"/>
      <c r="Q2192" s="152"/>
      <c r="R2192" s="6"/>
      <c r="S2192" s="150"/>
      <c r="T2192" s="6"/>
    </row>
    <row r="2193" spans="1:20" s="41" customFormat="1" ht="12.75" hidden="1" outlineLevel="3">
      <c r="A2193" s="63">
        <f t="shared" si="43"/>
        <v>0</v>
      </c>
      <c r="B2193" s="69" t="s">
        <v>1057</v>
      </c>
      <c r="C2193" s="116" t="s">
        <v>1056</v>
      </c>
      <c r="D2193" s="69" t="s">
        <v>2273</v>
      </c>
      <c r="E2193" s="69"/>
      <c r="F2193" s="69">
        <v>18</v>
      </c>
      <c r="G2193" s="69"/>
      <c r="H2193" s="62">
        <f>IF(F2193="","",IF(AND(G2193="Руб.",$J$10=1),F2193/#REF!,IF(G2193="Руб.",F2193,F2193*$J$12)))</f>
        <v>18</v>
      </c>
      <c r="I2193" s="71" t="s">
        <v>1362</v>
      </c>
      <c r="L2193" s="6"/>
      <c r="M2193" s="152"/>
      <c r="N2193" s="151"/>
      <c r="O2193" s="150"/>
      <c r="P2193" s="6"/>
      <c r="Q2193" s="152"/>
      <c r="R2193" s="6"/>
      <c r="S2193" s="150"/>
      <c r="T2193" s="6"/>
    </row>
    <row r="2194" spans="1:20" s="41" customFormat="1" ht="12.75" hidden="1" outlineLevel="3">
      <c r="A2194" s="63">
        <f t="shared" si="43"/>
        <v>0</v>
      </c>
      <c r="B2194" s="69" t="s">
        <v>1684</v>
      </c>
      <c r="C2194" s="116" t="s">
        <v>1683</v>
      </c>
      <c r="D2194" s="69" t="s">
        <v>2273</v>
      </c>
      <c r="E2194" s="69"/>
      <c r="F2194" s="69">
        <v>27.4</v>
      </c>
      <c r="G2194" s="69"/>
      <c r="H2194" s="62">
        <f>IF(F2194="","",IF(AND(G2194="Руб.",$J$10=1),F2194/#REF!,IF(G2194="Руб.",F2194,F2194*$J$12)))</f>
        <v>27.4</v>
      </c>
      <c r="I2194" s="71" t="s">
        <v>1362</v>
      </c>
      <c r="L2194" s="6"/>
      <c r="M2194" s="152"/>
      <c r="N2194" s="151"/>
      <c r="O2194" s="150"/>
      <c r="P2194" s="6"/>
      <c r="Q2194" s="152"/>
      <c r="R2194" s="6"/>
      <c r="S2194" s="150"/>
      <c r="T2194" s="6"/>
    </row>
    <row r="2195" spans="1:20" s="41" customFormat="1" ht="12.75" hidden="1" outlineLevel="3">
      <c r="A2195" s="63">
        <f t="shared" si="43"/>
        <v>0</v>
      </c>
      <c r="B2195" s="69" t="s">
        <v>1686</v>
      </c>
      <c r="C2195" s="116" t="s">
        <v>1685</v>
      </c>
      <c r="D2195" s="69" t="s">
        <v>2273</v>
      </c>
      <c r="E2195" s="69"/>
      <c r="F2195" s="69">
        <v>43</v>
      </c>
      <c r="G2195" s="69"/>
      <c r="H2195" s="62">
        <f>IF(F2195="","",IF(AND(G2195="Руб.",$J$10=1),F2195/#REF!,IF(G2195="Руб.",F2195,F2195*$J$12)))</f>
        <v>43</v>
      </c>
      <c r="I2195" s="71" t="s">
        <v>1362</v>
      </c>
      <c r="L2195" s="6"/>
      <c r="M2195" s="152"/>
      <c r="N2195" s="151"/>
      <c r="O2195" s="150"/>
      <c r="P2195" s="6"/>
      <c r="Q2195" s="152"/>
      <c r="R2195" s="6"/>
      <c r="S2195" s="150"/>
      <c r="T2195" s="6"/>
    </row>
    <row r="2196" spans="1:20" s="41" customFormat="1" ht="12.75" hidden="1" outlineLevel="3">
      <c r="A2196" s="63">
        <f t="shared" si="43"/>
        <v>0</v>
      </c>
      <c r="B2196" s="69" t="s">
        <v>1692</v>
      </c>
      <c r="C2196" s="116" t="s">
        <v>1691</v>
      </c>
      <c r="D2196" s="69" t="s">
        <v>2273</v>
      </c>
      <c r="E2196" s="69"/>
      <c r="F2196" s="69">
        <v>102</v>
      </c>
      <c r="G2196" s="69"/>
      <c r="H2196" s="62">
        <f>IF(F2196="","",IF(AND(G2196="Руб.",$J$10=1),F2196/#REF!,IF(G2196="Руб.",F2196,F2196*$J$12)))</f>
        <v>102</v>
      </c>
      <c r="I2196" s="71" t="s">
        <v>1362</v>
      </c>
      <c r="L2196" s="6"/>
      <c r="M2196" s="152"/>
      <c r="N2196" s="151"/>
      <c r="O2196" s="150"/>
      <c r="P2196" s="6"/>
      <c r="Q2196" s="152"/>
      <c r="R2196" s="6"/>
      <c r="S2196" s="150"/>
      <c r="T2196" s="6"/>
    </row>
    <row r="2197" spans="1:20" s="41" customFormat="1" ht="12.75" hidden="1" outlineLevel="3">
      <c r="A2197" s="63">
        <f t="shared" si="43"/>
        <v>0</v>
      </c>
      <c r="B2197" s="69" t="s">
        <v>1694</v>
      </c>
      <c r="C2197" s="116" t="s">
        <v>1693</v>
      </c>
      <c r="D2197" s="69" t="s">
        <v>2273</v>
      </c>
      <c r="E2197" s="69"/>
      <c r="F2197" s="69">
        <v>132</v>
      </c>
      <c r="G2197" s="69"/>
      <c r="H2197" s="62">
        <f>IF(F2197="","",IF(AND(G2197="Руб.",$J$10=1),F2197/#REF!,IF(G2197="Руб.",F2197,F2197*$J$12)))</f>
        <v>132</v>
      </c>
      <c r="I2197" s="71" t="s">
        <v>1362</v>
      </c>
      <c r="L2197" s="6"/>
      <c r="M2197" s="152"/>
      <c r="N2197" s="151"/>
      <c r="O2197" s="150"/>
      <c r="P2197" s="6"/>
      <c r="Q2197" s="152"/>
      <c r="R2197" s="6"/>
      <c r="S2197" s="150"/>
      <c r="T2197" s="6"/>
    </row>
    <row r="2198" spans="1:20" s="41" customFormat="1" ht="12.75" outlineLevel="1">
      <c r="A2198" s="63">
        <f t="shared" si="43"/>
        <v>0</v>
      </c>
      <c r="B2198" s="70"/>
      <c r="C2198" s="114" t="s">
        <v>4500</v>
      </c>
      <c r="D2198" s="70"/>
      <c r="E2198" s="22" t="str">
        <f>IF(SUM(E2199:E2215)=0,"",0)</f>
        <v/>
      </c>
      <c r="F2198" s="70" t="s">
        <v>2274</v>
      </c>
      <c r="G2198" s="70"/>
      <c r="H2198" s="62" t="str">
        <f>IF(F2198="","",IF(AND(G2198="Руб.",$J$10=1),F2198/#REF!,IF(G2198="Руб.",F2198,F2198*$J$12)))</f>
        <v/>
      </c>
      <c r="I2198" s="71"/>
      <c r="L2198" s="6"/>
      <c r="M2198" s="152"/>
      <c r="N2198" s="151"/>
      <c r="O2198" s="150"/>
      <c r="P2198" s="6"/>
      <c r="Q2198" s="152"/>
      <c r="R2198" s="6"/>
      <c r="S2198" s="150"/>
      <c r="T2198" s="6"/>
    </row>
    <row r="2199" spans="1:20" s="41" customFormat="1" ht="12.75" outlineLevel="2">
      <c r="A2199" s="63">
        <f t="shared" si="43"/>
        <v>0</v>
      </c>
      <c r="B2199" s="69" t="s">
        <v>1418</v>
      </c>
      <c r="C2199" s="116" t="s">
        <v>1416</v>
      </c>
      <c r="D2199" s="69" t="s">
        <v>1417</v>
      </c>
      <c r="E2199" s="69"/>
      <c r="F2199" s="69">
        <v>120</v>
      </c>
      <c r="G2199" s="66" t="s">
        <v>1487</v>
      </c>
      <c r="H2199" s="62" t="e">
        <f>IF(F2199="","",IF(AND(G2199="Руб.",$J$10=1),F2199/#REF!,IF(G2199="Руб.",F2199,F2199*$J$12)))</f>
        <v>#REF!</v>
      </c>
      <c r="I2199" s="71" t="s">
        <v>1362</v>
      </c>
      <c r="L2199" s="6"/>
      <c r="M2199" s="152"/>
      <c r="N2199" s="151"/>
      <c r="O2199" s="150"/>
      <c r="P2199" s="6"/>
      <c r="Q2199" s="152"/>
      <c r="R2199" s="6"/>
      <c r="S2199" s="150"/>
      <c r="T2199" s="6"/>
    </row>
    <row r="2200" spans="1:20" s="41" customFormat="1" ht="12.75" outlineLevel="2">
      <c r="A2200" s="63">
        <f t="shared" si="43"/>
        <v>0</v>
      </c>
      <c r="B2200" s="69" t="s">
        <v>1420</v>
      </c>
      <c r="C2200" s="116" t="s">
        <v>1419</v>
      </c>
      <c r="D2200" s="69" t="s">
        <v>1417</v>
      </c>
      <c r="E2200" s="69"/>
      <c r="F2200" s="69">
        <v>130</v>
      </c>
      <c r="G2200" s="66" t="s">
        <v>1487</v>
      </c>
      <c r="H2200" s="62" t="e">
        <f>IF(F2200="","",IF(AND(G2200="Руб.",$J$10=1),F2200/#REF!,IF(G2200="Руб.",F2200,F2200*$J$12)))</f>
        <v>#REF!</v>
      </c>
      <c r="I2200" s="71" t="s">
        <v>1362</v>
      </c>
      <c r="L2200" s="6"/>
      <c r="M2200" s="152"/>
      <c r="N2200" s="151"/>
      <c r="O2200" s="150"/>
      <c r="P2200" s="6"/>
      <c r="Q2200" s="152"/>
      <c r="R2200" s="6"/>
      <c r="S2200" s="150"/>
      <c r="T2200" s="6"/>
    </row>
    <row r="2201" spans="1:20" s="41" customFormat="1" ht="12.75" outlineLevel="2">
      <c r="A2201" s="63">
        <f t="shared" si="43"/>
        <v>0</v>
      </c>
      <c r="B2201" s="69" t="s">
        <v>1422</v>
      </c>
      <c r="C2201" s="116" t="s">
        <v>1421</v>
      </c>
      <c r="D2201" s="69" t="s">
        <v>1417</v>
      </c>
      <c r="E2201" s="69"/>
      <c r="F2201" s="69">
        <v>238</v>
      </c>
      <c r="G2201" s="66" t="s">
        <v>1487</v>
      </c>
      <c r="H2201" s="62" t="e">
        <f>IF(F2201="","",IF(AND(G2201="Руб.",$J$10=1),F2201/#REF!,IF(G2201="Руб.",F2201,F2201*$J$12)))</f>
        <v>#REF!</v>
      </c>
      <c r="I2201" s="71" t="s">
        <v>1362</v>
      </c>
      <c r="L2201" s="6"/>
      <c r="M2201" s="152"/>
      <c r="N2201" s="151"/>
      <c r="O2201" s="150"/>
      <c r="P2201" s="6"/>
      <c r="Q2201" s="152"/>
      <c r="R2201" s="6"/>
      <c r="S2201" s="150"/>
      <c r="T2201" s="6"/>
    </row>
    <row r="2202" spans="1:20" s="41" customFormat="1" ht="12.75" outlineLevel="2">
      <c r="A2202" s="63">
        <f t="shared" si="43"/>
        <v>0</v>
      </c>
      <c r="B2202" s="69" t="s">
        <v>1428</v>
      </c>
      <c r="C2202" s="116" t="s">
        <v>1427</v>
      </c>
      <c r="D2202" s="69" t="s">
        <v>1417</v>
      </c>
      <c r="E2202" s="69"/>
      <c r="F2202" s="69">
        <v>238</v>
      </c>
      <c r="G2202" s="66" t="s">
        <v>1487</v>
      </c>
      <c r="H2202" s="62" t="e">
        <f>IF(F2202="","",IF(AND(G2202="Руб.",$J$10=1),F2202/#REF!,IF(G2202="Руб.",F2202,F2202*$J$12)))</f>
        <v>#REF!</v>
      </c>
      <c r="I2202" s="71" t="s">
        <v>1362</v>
      </c>
      <c r="L2202" s="6"/>
      <c r="M2202" s="152"/>
      <c r="N2202" s="151"/>
      <c r="O2202" s="150"/>
      <c r="P2202" s="6"/>
      <c r="Q2202" s="152"/>
      <c r="R2202" s="6"/>
      <c r="S2202" s="150"/>
      <c r="T2202" s="6"/>
    </row>
    <row r="2203" spans="1:20" s="41" customFormat="1" ht="12.75" outlineLevel="2">
      <c r="A2203" s="63">
        <v>0</v>
      </c>
      <c r="B2203" s="145" t="s">
        <v>486</v>
      </c>
      <c r="C2203" s="146" t="s">
        <v>487</v>
      </c>
      <c r="D2203" s="145" t="s">
        <v>1417</v>
      </c>
      <c r="E2203" s="69"/>
      <c r="F2203" s="69">
        <v>266</v>
      </c>
      <c r="G2203" s="147" t="s">
        <v>1487</v>
      </c>
      <c r="H2203" s="62" t="e">
        <f>IF(F2203="","",IF(AND(G2203="Руб.",$J$10=1),F2203/#REF!,IF(G2203="Руб.",F2203,F2203*$J$12)))</f>
        <v>#REF!</v>
      </c>
      <c r="I2203" s="71" t="s">
        <v>1362</v>
      </c>
      <c r="L2203" s="6"/>
      <c r="M2203" s="152"/>
      <c r="N2203" s="151"/>
      <c r="O2203" s="150"/>
      <c r="P2203" s="6"/>
      <c r="Q2203" s="152"/>
      <c r="R2203" s="6"/>
      <c r="S2203" s="150"/>
      <c r="T2203" s="6"/>
    </row>
    <row r="2204" spans="1:20" s="41" customFormat="1" ht="12.75" outlineLevel="2">
      <c r="A2204" s="63">
        <f>IF(E2204="",A2202,A2202+1)</f>
        <v>0</v>
      </c>
      <c r="B2204" s="69" t="s">
        <v>1424</v>
      </c>
      <c r="C2204" s="116" t="s">
        <v>1423</v>
      </c>
      <c r="D2204" s="69" t="s">
        <v>1417</v>
      </c>
      <c r="E2204" s="69"/>
      <c r="F2204" s="69">
        <v>204</v>
      </c>
      <c r="G2204" s="66" t="s">
        <v>1487</v>
      </c>
      <c r="H2204" s="62" t="e">
        <f>IF(F2204="","",IF(AND(G2204="Руб.",$J$10=1),F2204/#REF!,IF(G2204="Руб.",F2204,F2204*$J$12)))</f>
        <v>#REF!</v>
      </c>
      <c r="I2204" s="71" t="s">
        <v>1362</v>
      </c>
      <c r="L2204" s="6"/>
      <c r="M2204" s="152"/>
      <c r="N2204" s="151"/>
      <c r="O2204" s="150"/>
      <c r="P2204" s="6"/>
      <c r="Q2204" s="152"/>
      <c r="R2204" s="6"/>
      <c r="S2204" s="150"/>
      <c r="T2204" s="6"/>
    </row>
    <row r="2205" spans="1:20" s="41" customFormat="1" ht="12.75" outlineLevel="2">
      <c r="A2205" s="63">
        <v>0</v>
      </c>
      <c r="B2205" s="145" t="s">
        <v>488</v>
      </c>
      <c r="C2205" s="146" t="s">
        <v>489</v>
      </c>
      <c r="D2205" s="145" t="s">
        <v>1417</v>
      </c>
      <c r="E2205" s="69"/>
      <c r="F2205" s="69">
        <v>400</v>
      </c>
      <c r="G2205" s="147" t="s">
        <v>1487</v>
      </c>
      <c r="H2205" s="62" t="e">
        <f>IF(F2205="","",IF(AND(G2205="Руб.",$J$10=1),F2205/#REF!,IF(G2205="Руб.",F2205,F2205*$J$12)))</f>
        <v>#REF!</v>
      </c>
      <c r="I2205" s="71" t="s">
        <v>1362</v>
      </c>
      <c r="L2205" s="6"/>
      <c r="M2205" s="152"/>
      <c r="N2205" s="151"/>
      <c r="O2205" s="150"/>
      <c r="P2205" s="6"/>
      <c r="Q2205" s="152"/>
      <c r="R2205" s="6"/>
      <c r="S2205" s="150"/>
      <c r="T2205" s="6"/>
    </row>
    <row r="2206" spans="1:20" s="41" customFormat="1" ht="12.75" outlineLevel="2">
      <c r="A2206" s="63">
        <f>IF(E2206="",A2204,A2204+1)</f>
        <v>0</v>
      </c>
      <c r="B2206" s="69" t="s">
        <v>1426</v>
      </c>
      <c r="C2206" s="116" t="s">
        <v>1425</v>
      </c>
      <c r="D2206" s="69" t="s">
        <v>1417</v>
      </c>
      <c r="E2206" s="69"/>
      <c r="F2206" s="69">
        <v>298</v>
      </c>
      <c r="G2206" s="66" t="s">
        <v>1487</v>
      </c>
      <c r="H2206" s="62" t="e">
        <f>IF(F2206="","",IF(AND(G2206="Руб.",$J$10=1),F2206/#REF!,IF(G2206="Руб.",F2206,F2206*$J$12)))</f>
        <v>#REF!</v>
      </c>
      <c r="I2206" s="71" t="s">
        <v>1362</v>
      </c>
      <c r="L2206" s="6"/>
      <c r="M2206" s="152"/>
      <c r="N2206" s="151"/>
      <c r="O2206" s="150"/>
      <c r="P2206" s="6"/>
      <c r="Q2206" s="152"/>
      <c r="R2206" s="6"/>
      <c r="S2206" s="150"/>
      <c r="T2206" s="6"/>
    </row>
    <row r="2207" spans="1:20" s="41" customFormat="1" ht="12.75" outlineLevel="2">
      <c r="A2207" s="63">
        <v>0</v>
      </c>
      <c r="B2207" s="145" t="s">
        <v>490</v>
      </c>
      <c r="C2207" s="146" t="s">
        <v>491</v>
      </c>
      <c r="D2207" s="145" t="s">
        <v>1417</v>
      </c>
      <c r="E2207" s="69"/>
      <c r="F2207" s="69">
        <v>560</v>
      </c>
      <c r="G2207" s="147" t="s">
        <v>1487</v>
      </c>
      <c r="H2207" s="62" t="e">
        <f>IF(F2207="","",IF(AND(G2207="Руб.",$J$10=1),F2207/#REF!,IF(G2207="Руб.",F2207,F2207*$J$12)))</f>
        <v>#REF!</v>
      </c>
      <c r="I2207" s="71" t="s">
        <v>1362</v>
      </c>
      <c r="L2207" s="6"/>
      <c r="M2207" s="152"/>
      <c r="N2207" s="151"/>
      <c r="O2207" s="150"/>
      <c r="P2207" s="6"/>
      <c r="Q2207" s="152"/>
      <c r="R2207" s="6"/>
      <c r="S2207" s="150"/>
      <c r="T2207" s="6"/>
    </row>
    <row r="2208" spans="1:20" s="41" customFormat="1" ht="12.75" outlineLevel="2">
      <c r="A2208" s="63">
        <f>IF(E2208="",A2206,A2206+1)</f>
        <v>0</v>
      </c>
      <c r="B2208" s="69" t="s">
        <v>1430</v>
      </c>
      <c r="C2208" s="116" t="s">
        <v>1429</v>
      </c>
      <c r="D2208" s="69" t="s">
        <v>1417</v>
      </c>
      <c r="E2208" s="69"/>
      <c r="F2208" s="69">
        <v>400</v>
      </c>
      <c r="G2208" s="66" t="s">
        <v>1487</v>
      </c>
      <c r="H2208" s="62" t="e">
        <f>IF(F2208="","",IF(AND(G2208="Руб.",$J$10=1),F2208/#REF!,IF(G2208="Руб.",F2208,F2208*$J$12)))</f>
        <v>#REF!</v>
      </c>
      <c r="I2208" s="71" t="s">
        <v>1362</v>
      </c>
      <c r="L2208" s="6"/>
      <c r="M2208" s="152"/>
      <c r="N2208" s="151"/>
      <c r="O2208" s="150"/>
      <c r="P2208" s="6"/>
      <c r="Q2208" s="152"/>
      <c r="R2208" s="6"/>
      <c r="S2208" s="150"/>
      <c r="T2208" s="6"/>
    </row>
    <row r="2209" spans="1:20" s="41" customFormat="1" ht="12.75" outlineLevel="2">
      <c r="A2209" s="63">
        <f t="shared" ref="A2209:A2240" si="44">IF(E2209="",A2208,A2208+1)</f>
        <v>0</v>
      </c>
      <c r="B2209" s="69" t="s">
        <v>1432</v>
      </c>
      <c r="C2209" s="116" t="s">
        <v>1431</v>
      </c>
      <c r="D2209" s="69" t="s">
        <v>1417</v>
      </c>
      <c r="E2209" s="69"/>
      <c r="F2209" s="69">
        <v>510</v>
      </c>
      <c r="G2209" s="66" t="s">
        <v>1487</v>
      </c>
      <c r="H2209" s="62" t="e">
        <f>IF(F2209="","",IF(AND(G2209="Руб.",$J$10=1),F2209/#REF!,IF(G2209="Руб.",F2209,F2209*$J$12)))</f>
        <v>#REF!</v>
      </c>
      <c r="I2209" s="71" t="s">
        <v>1362</v>
      </c>
      <c r="L2209" s="6"/>
      <c r="M2209" s="152"/>
      <c r="N2209" s="151"/>
      <c r="O2209" s="150"/>
      <c r="P2209" s="6"/>
      <c r="Q2209" s="152"/>
      <c r="R2209" s="6"/>
      <c r="S2209" s="150"/>
      <c r="T2209" s="6"/>
    </row>
    <row r="2210" spans="1:20" s="41" customFormat="1" ht="12.75" outlineLevel="2">
      <c r="A2210" s="63">
        <f t="shared" si="44"/>
        <v>0</v>
      </c>
      <c r="B2210" s="69" t="s">
        <v>1202</v>
      </c>
      <c r="C2210" s="116" t="s">
        <v>1203</v>
      </c>
      <c r="D2210" s="69" t="s">
        <v>1417</v>
      </c>
      <c r="E2210" s="69"/>
      <c r="F2210" s="69">
        <v>15.34</v>
      </c>
      <c r="G2210" s="69"/>
      <c r="H2210" s="62">
        <f>IF(F2210="","",IF(AND(G2210="Руб.",$J$10=1),F2210/#REF!,IF(G2210="Руб.",F2210,F2210*$J$12)))</f>
        <v>15.34</v>
      </c>
      <c r="I2210" s="71" t="s">
        <v>1362</v>
      </c>
      <c r="L2210" s="6"/>
      <c r="M2210" s="152"/>
      <c r="N2210" s="151"/>
      <c r="O2210" s="150"/>
      <c r="P2210" s="6"/>
      <c r="Q2210" s="152"/>
      <c r="R2210" s="6"/>
      <c r="S2210" s="150"/>
      <c r="T2210" s="6"/>
    </row>
    <row r="2211" spans="1:20" s="41" customFormat="1" ht="12.75" outlineLevel="2">
      <c r="A2211" s="63">
        <f t="shared" si="44"/>
        <v>0</v>
      </c>
      <c r="B2211" s="69" t="s">
        <v>1204</v>
      </c>
      <c r="C2211" s="116" t="s">
        <v>1205</v>
      </c>
      <c r="D2211" s="69" t="s">
        <v>1417</v>
      </c>
      <c r="E2211" s="69"/>
      <c r="F2211" s="69">
        <v>18.46</v>
      </c>
      <c r="G2211" s="69"/>
      <c r="H2211" s="62">
        <f>IF(F2211="","",IF(AND(G2211="Руб.",$J$10=1),F2211/#REF!,IF(G2211="Руб.",F2211,F2211*$J$12)))</f>
        <v>18.46</v>
      </c>
      <c r="I2211" s="71" t="s">
        <v>1362</v>
      </c>
      <c r="L2211" s="6"/>
      <c r="M2211" s="152"/>
      <c r="N2211" s="151"/>
      <c r="O2211" s="150"/>
      <c r="P2211" s="6"/>
      <c r="Q2211" s="152"/>
      <c r="R2211" s="6"/>
      <c r="S2211" s="150"/>
      <c r="T2211" s="6"/>
    </row>
    <row r="2212" spans="1:20" s="41" customFormat="1" ht="12.75" outlineLevel="2">
      <c r="A2212" s="63">
        <f t="shared" si="44"/>
        <v>0</v>
      </c>
      <c r="B2212" s="69" t="s">
        <v>3075</v>
      </c>
      <c r="C2212" s="116" t="s">
        <v>3076</v>
      </c>
      <c r="D2212" s="69" t="s">
        <v>1417</v>
      </c>
      <c r="E2212" s="69"/>
      <c r="F2212" s="69">
        <v>21.81</v>
      </c>
      <c r="G2212" s="69"/>
      <c r="H2212" s="62">
        <f>IF(F2212="","",IF(AND(G2212="Руб.",$J$10=1),F2212/#REF!,IF(G2212="Руб.",F2212,F2212*$J$12)))</f>
        <v>21.81</v>
      </c>
      <c r="I2212" s="71" t="s">
        <v>1362</v>
      </c>
      <c r="L2212" s="6"/>
      <c r="M2212" s="152"/>
      <c r="N2212" s="151"/>
      <c r="O2212" s="150"/>
      <c r="P2212" s="6"/>
      <c r="Q2212" s="152"/>
      <c r="R2212" s="6"/>
      <c r="S2212" s="150"/>
      <c r="T2212" s="6"/>
    </row>
    <row r="2213" spans="1:20" s="41" customFormat="1" ht="12.75" outlineLevel="2">
      <c r="A2213" s="63">
        <f t="shared" si="44"/>
        <v>0</v>
      </c>
      <c r="B2213" s="69" t="s">
        <v>3077</v>
      </c>
      <c r="C2213" s="116" t="s">
        <v>2161</v>
      </c>
      <c r="D2213" s="69" t="s">
        <v>1417</v>
      </c>
      <c r="E2213" s="69"/>
      <c r="F2213" s="69">
        <v>39.479999999999997</v>
      </c>
      <c r="G2213" s="69"/>
      <c r="H2213" s="62">
        <f>IF(F2213="","",IF(AND(G2213="Руб.",$J$10=1),F2213/#REF!,IF(G2213="Руб.",F2213,F2213*$J$12)))</f>
        <v>39.479999999999997</v>
      </c>
      <c r="I2213" s="71" t="s">
        <v>1362</v>
      </c>
      <c r="L2213" s="6"/>
      <c r="M2213" s="152"/>
      <c r="N2213" s="151"/>
      <c r="O2213" s="150"/>
      <c r="P2213" s="6"/>
      <c r="Q2213" s="152"/>
      <c r="R2213" s="6"/>
      <c r="S2213" s="150"/>
      <c r="T2213" s="6"/>
    </row>
    <row r="2214" spans="1:20" s="41" customFormat="1" ht="12.75" outlineLevel="2">
      <c r="A2214" s="63">
        <f t="shared" si="44"/>
        <v>0</v>
      </c>
      <c r="B2214" s="69" t="s">
        <v>2162</v>
      </c>
      <c r="C2214" s="116" t="s">
        <v>2163</v>
      </c>
      <c r="D2214" s="69" t="s">
        <v>1417</v>
      </c>
      <c r="E2214" s="69"/>
      <c r="F2214" s="69">
        <v>51.45</v>
      </c>
      <c r="G2214" s="69"/>
      <c r="H2214" s="62">
        <f>IF(F2214="","",IF(AND(G2214="Руб.",$J$10=1),F2214/#REF!,IF(G2214="Руб.",F2214,F2214*$J$12)))</f>
        <v>51.45</v>
      </c>
      <c r="I2214" s="71" t="s">
        <v>1362</v>
      </c>
      <c r="L2214" s="6"/>
      <c r="M2214" s="152"/>
      <c r="N2214" s="151"/>
      <c r="O2214" s="150"/>
      <c r="P2214" s="6"/>
      <c r="Q2214" s="152"/>
      <c r="R2214" s="6"/>
      <c r="S2214" s="150"/>
      <c r="T2214" s="6"/>
    </row>
    <row r="2215" spans="1:20" s="41" customFormat="1" ht="12.75" outlineLevel="2">
      <c r="A2215" s="63">
        <f t="shared" si="44"/>
        <v>0</v>
      </c>
      <c r="B2215" s="69" t="s">
        <v>2164</v>
      </c>
      <c r="C2215" s="116" t="s">
        <v>2165</v>
      </c>
      <c r="D2215" s="69" t="s">
        <v>1417</v>
      </c>
      <c r="E2215" s="69"/>
      <c r="F2215" s="69">
        <v>58.16</v>
      </c>
      <c r="G2215" s="69"/>
      <c r="H2215" s="62">
        <f>IF(F2215="","",IF(AND(G2215="Руб.",$J$10=1),F2215/#REF!,IF(G2215="Руб.",F2215,F2215*$J$12)))</f>
        <v>58.16</v>
      </c>
      <c r="I2215" s="71" t="s">
        <v>1362</v>
      </c>
      <c r="L2215" s="6"/>
      <c r="M2215" s="152"/>
      <c r="N2215" s="151"/>
      <c r="O2215" s="150"/>
      <c r="P2215" s="6"/>
      <c r="Q2215" s="152"/>
      <c r="R2215" s="6"/>
      <c r="S2215" s="150"/>
      <c r="T2215" s="6"/>
    </row>
    <row r="2216" spans="1:20" s="41" customFormat="1" ht="12.75" outlineLevel="1">
      <c r="A2216" s="63">
        <f t="shared" si="44"/>
        <v>0</v>
      </c>
      <c r="B2216" s="70"/>
      <c r="C2216" s="114" t="s">
        <v>2166</v>
      </c>
      <c r="D2216" s="109"/>
      <c r="E2216" s="112" t="str">
        <f>IF(SUM(E2217:E2376)=0,"",0)</f>
        <v/>
      </c>
      <c r="F2216" s="70" t="s">
        <v>2274</v>
      </c>
      <c r="G2216" s="70"/>
      <c r="H2216" s="62" t="str">
        <f>IF(F2216="","",IF(AND(G2216="Руб.",$J$10=1),F2216/#REF!,IF(G2216="Руб.",F2216,F2216*$J$12)))</f>
        <v/>
      </c>
      <c r="I2216" s="71"/>
      <c r="L2216" s="6"/>
      <c r="M2216" s="152"/>
      <c r="N2216" s="151"/>
      <c r="O2216" s="150"/>
      <c r="P2216" s="6"/>
      <c r="Q2216" s="152"/>
      <c r="R2216" s="6"/>
      <c r="S2216" s="150"/>
      <c r="T2216" s="6"/>
    </row>
    <row r="2217" spans="1:20" s="41" customFormat="1" ht="12.75" outlineLevel="2" collapsed="1">
      <c r="A2217" s="63">
        <f t="shared" si="44"/>
        <v>0</v>
      </c>
      <c r="B2217" s="70"/>
      <c r="C2217" s="115" t="s">
        <v>3862</v>
      </c>
      <c r="D2217" s="70"/>
      <c r="E2217" s="70"/>
      <c r="F2217" s="70" t="s">
        <v>2274</v>
      </c>
      <c r="G2217" s="70"/>
      <c r="H2217" s="62" t="str">
        <f>IF(F2217="","",IF(AND(G2217="Руб.",$J$10=1),F2217/#REF!,IF(G2217="Руб.",F2217,F2217*$J$12)))</f>
        <v/>
      </c>
      <c r="I2217" s="71" t="s">
        <v>1362</v>
      </c>
      <c r="L2217" s="6"/>
      <c r="M2217" s="152"/>
      <c r="N2217" s="151"/>
      <c r="O2217" s="150"/>
      <c r="P2217" s="6"/>
      <c r="Q2217" s="152"/>
      <c r="R2217" s="6"/>
      <c r="S2217" s="150"/>
      <c r="T2217" s="6"/>
    </row>
    <row r="2218" spans="1:20" s="41" customFormat="1" ht="12.75" hidden="1" outlineLevel="3">
      <c r="A2218" s="63">
        <f t="shared" si="44"/>
        <v>0</v>
      </c>
      <c r="B2218" s="69" t="s">
        <v>2512</v>
      </c>
      <c r="C2218" s="116" t="s">
        <v>2511</v>
      </c>
      <c r="D2218" s="69" t="s">
        <v>2273</v>
      </c>
      <c r="E2218" s="69"/>
      <c r="F2218" s="69">
        <v>7.0000000000000007E-2</v>
      </c>
      <c r="G2218" s="69"/>
      <c r="H2218" s="62">
        <f>IF(F2218="","",IF(AND(G2218="Руб.",$J$10=1),F2218/#REF!,IF(G2218="Руб.",F2218,F2218*$J$12)))</f>
        <v>7.0000000000000007E-2</v>
      </c>
      <c r="I2218" s="71" t="s">
        <v>1362</v>
      </c>
      <c r="L2218" s="6"/>
      <c r="M2218" s="152"/>
      <c r="N2218" s="151"/>
      <c r="O2218" s="150"/>
      <c r="P2218" s="6"/>
      <c r="Q2218" s="152"/>
      <c r="R2218" s="6"/>
      <c r="S2218" s="150"/>
      <c r="T2218" s="6"/>
    </row>
    <row r="2219" spans="1:20" s="41" customFormat="1" ht="12.75" hidden="1" outlineLevel="3">
      <c r="A2219" s="63">
        <f t="shared" si="44"/>
        <v>0</v>
      </c>
      <c r="B2219" s="69" t="s">
        <v>2514</v>
      </c>
      <c r="C2219" s="116" t="s">
        <v>2513</v>
      </c>
      <c r="D2219" s="69" t="s">
        <v>2273</v>
      </c>
      <c r="E2219" s="69"/>
      <c r="F2219" s="69">
        <v>0.15</v>
      </c>
      <c r="G2219" s="69"/>
      <c r="H2219" s="62">
        <f>IF(F2219="","",IF(AND(G2219="Руб.",$J$10=1),F2219/#REF!,IF(G2219="Руб.",F2219,F2219*$J$12)))</f>
        <v>0.15</v>
      </c>
      <c r="I2219" s="71" t="s">
        <v>1362</v>
      </c>
      <c r="L2219" s="6"/>
      <c r="M2219" s="152"/>
      <c r="N2219" s="151"/>
      <c r="O2219" s="150"/>
      <c r="P2219" s="6"/>
      <c r="Q2219" s="152"/>
      <c r="R2219" s="6"/>
      <c r="S2219" s="150"/>
      <c r="T2219" s="6"/>
    </row>
    <row r="2220" spans="1:20" s="41" customFormat="1" ht="12.75" hidden="1" outlineLevel="3">
      <c r="A2220" s="63">
        <f t="shared" si="44"/>
        <v>0</v>
      </c>
      <c r="B2220" s="69" t="s">
        <v>3864</v>
      </c>
      <c r="C2220" s="116" t="s">
        <v>3863</v>
      </c>
      <c r="D2220" s="69" t="s">
        <v>2273</v>
      </c>
      <c r="E2220" s="69"/>
      <c r="F2220" s="69">
        <v>0.22</v>
      </c>
      <c r="G2220" s="69"/>
      <c r="H2220" s="62">
        <f>IF(F2220="","",IF(AND(G2220="Руб.",$J$10=1),F2220/#REF!,IF(G2220="Руб.",F2220,F2220*$J$12)))</f>
        <v>0.22</v>
      </c>
      <c r="I2220" s="71" t="s">
        <v>1362</v>
      </c>
      <c r="L2220" s="6"/>
      <c r="M2220" s="152"/>
      <c r="N2220" s="151"/>
      <c r="O2220" s="150"/>
      <c r="P2220" s="6"/>
      <c r="Q2220" s="152"/>
      <c r="R2220" s="6"/>
      <c r="S2220" s="150"/>
      <c r="T2220" s="6"/>
    </row>
    <row r="2221" spans="1:20" s="41" customFormat="1" ht="12.75" hidden="1" outlineLevel="3">
      <c r="A2221" s="63">
        <f t="shared" si="44"/>
        <v>0</v>
      </c>
      <c r="B2221" s="69" t="s">
        <v>2516</v>
      </c>
      <c r="C2221" s="116" t="s">
        <v>2515</v>
      </c>
      <c r="D2221" s="69" t="s">
        <v>2273</v>
      </c>
      <c r="E2221" s="69"/>
      <c r="F2221" s="69">
        <v>0.52</v>
      </c>
      <c r="G2221" s="69"/>
      <c r="H2221" s="62">
        <f>IF(F2221="","",IF(AND(G2221="Руб.",$J$10=1),F2221/#REF!,IF(G2221="Руб.",F2221,F2221*$J$12)))</f>
        <v>0.52</v>
      </c>
      <c r="I2221" s="71" t="s">
        <v>1362</v>
      </c>
      <c r="L2221" s="6"/>
      <c r="M2221" s="152"/>
      <c r="N2221" s="151"/>
      <c r="O2221" s="150"/>
      <c r="P2221" s="6"/>
      <c r="Q2221" s="152"/>
      <c r="R2221" s="6"/>
      <c r="S2221" s="150"/>
      <c r="T2221" s="6"/>
    </row>
    <row r="2222" spans="1:20" s="41" customFormat="1" ht="12.75" hidden="1" outlineLevel="3">
      <c r="A2222" s="63">
        <f t="shared" si="44"/>
        <v>0</v>
      </c>
      <c r="B2222" s="69" t="s">
        <v>3866</v>
      </c>
      <c r="C2222" s="116" t="s">
        <v>3865</v>
      </c>
      <c r="D2222" s="69" t="s">
        <v>2273</v>
      </c>
      <c r="E2222" s="69"/>
      <c r="F2222" s="69">
        <v>0.37</v>
      </c>
      <c r="G2222" s="69"/>
      <c r="H2222" s="62">
        <f>IF(F2222="","",IF(AND(G2222="Руб.",$J$10=1),F2222/#REF!,IF(G2222="Руб.",F2222,F2222*$J$12)))</f>
        <v>0.37</v>
      </c>
      <c r="I2222" s="71" t="s">
        <v>1362</v>
      </c>
      <c r="L2222" s="6"/>
      <c r="M2222" s="152"/>
      <c r="N2222" s="151"/>
      <c r="O2222" s="150"/>
      <c r="P2222" s="6"/>
      <c r="Q2222" s="152"/>
      <c r="R2222" s="6"/>
      <c r="S2222" s="150"/>
      <c r="T2222" s="6"/>
    </row>
    <row r="2223" spans="1:20" s="41" customFormat="1" ht="12.75" hidden="1" outlineLevel="3">
      <c r="A2223" s="63">
        <f t="shared" si="44"/>
        <v>0</v>
      </c>
      <c r="B2223" s="69" t="s">
        <v>2518</v>
      </c>
      <c r="C2223" s="116" t="s">
        <v>2517</v>
      </c>
      <c r="D2223" s="69" t="s">
        <v>2273</v>
      </c>
      <c r="E2223" s="69"/>
      <c r="F2223" s="69">
        <v>1.2</v>
      </c>
      <c r="G2223" s="69"/>
      <c r="H2223" s="62">
        <f>IF(F2223="","",IF(AND(G2223="Руб.",$J$10=1),F2223/#REF!,IF(G2223="Руб.",F2223,F2223*$J$12)))</f>
        <v>1.2</v>
      </c>
      <c r="I2223" s="71" t="s">
        <v>1362</v>
      </c>
      <c r="L2223" s="6"/>
      <c r="M2223" s="152"/>
      <c r="N2223" s="151"/>
      <c r="O2223" s="150"/>
      <c r="P2223" s="6"/>
      <c r="Q2223" s="152"/>
      <c r="R2223" s="6"/>
      <c r="S2223" s="150"/>
      <c r="T2223" s="6"/>
    </row>
    <row r="2224" spans="1:20" s="41" customFormat="1" ht="12.75" hidden="1" outlineLevel="3">
      <c r="A2224" s="63">
        <f t="shared" si="44"/>
        <v>0</v>
      </c>
      <c r="B2224" s="69" t="s">
        <v>2520</v>
      </c>
      <c r="C2224" s="116" t="s">
        <v>2519</v>
      </c>
      <c r="D2224" s="69" t="s">
        <v>2273</v>
      </c>
      <c r="E2224" s="69"/>
      <c r="F2224" s="69">
        <v>1.1000000000000001</v>
      </c>
      <c r="G2224" s="69"/>
      <c r="H2224" s="62">
        <f>IF(F2224="","",IF(AND(G2224="Руб.",$J$10=1),F2224/#REF!,IF(G2224="Руб.",F2224,F2224*$J$12)))</f>
        <v>1.1000000000000001</v>
      </c>
      <c r="I2224" s="71" t="s">
        <v>1362</v>
      </c>
      <c r="L2224" s="6"/>
      <c r="M2224" s="152"/>
      <c r="N2224" s="151"/>
      <c r="O2224" s="150"/>
      <c r="P2224" s="6"/>
      <c r="Q2224" s="152"/>
      <c r="R2224" s="6"/>
      <c r="S2224" s="150"/>
      <c r="T2224" s="6"/>
    </row>
    <row r="2225" spans="1:20" s="41" customFormat="1" ht="12.75" hidden="1" outlineLevel="3">
      <c r="A2225" s="63">
        <f t="shared" si="44"/>
        <v>0</v>
      </c>
      <c r="B2225" s="69" t="s">
        <v>3868</v>
      </c>
      <c r="C2225" s="116" t="s">
        <v>3867</v>
      </c>
      <c r="D2225" s="69" t="s">
        <v>2273</v>
      </c>
      <c r="E2225" s="69"/>
      <c r="F2225" s="69">
        <v>0.72</v>
      </c>
      <c r="G2225" s="69"/>
      <c r="H2225" s="62">
        <f>IF(F2225="","",IF(AND(G2225="Руб.",$J$10=1),F2225/#REF!,IF(G2225="Руб.",F2225,F2225*$J$12)))</f>
        <v>0.72</v>
      </c>
      <c r="I2225" s="71" t="s">
        <v>1362</v>
      </c>
      <c r="L2225" s="6"/>
      <c r="M2225" s="152"/>
      <c r="N2225" s="151"/>
      <c r="O2225" s="150"/>
      <c r="P2225" s="6"/>
      <c r="Q2225" s="152"/>
      <c r="R2225" s="6"/>
      <c r="S2225" s="150"/>
      <c r="T2225" s="6"/>
    </row>
    <row r="2226" spans="1:20" s="41" customFormat="1" ht="12.75" hidden="1" outlineLevel="3">
      <c r="A2226" s="63">
        <f t="shared" si="44"/>
        <v>0</v>
      </c>
      <c r="B2226" s="69" t="s">
        <v>2522</v>
      </c>
      <c r="C2226" s="116" t="s">
        <v>2521</v>
      </c>
      <c r="D2226" s="69" t="s">
        <v>2273</v>
      </c>
      <c r="E2226" s="69"/>
      <c r="F2226" s="69">
        <v>1.47</v>
      </c>
      <c r="G2226" s="69"/>
      <c r="H2226" s="62">
        <f>IF(F2226="","",IF(AND(G2226="Руб.",$J$10=1),F2226/#REF!,IF(G2226="Руб.",F2226,F2226*$J$12)))</f>
        <v>1.47</v>
      </c>
      <c r="I2226" s="71" t="s">
        <v>1362</v>
      </c>
      <c r="L2226" s="6"/>
      <c r="M2226" s="152"/>
      <c r="N2226" s="151"/>
      <c r="O2226" s="150"/>
      <c r="P2226" s="6"/>
      <c r="Q2226" s="152"/>
      <c r="R2226" s="6"/>
      <c r="S2226" s="150"/>
      <c r="T2226" s="6"/>
    </row>
    <row r="2227" spans="1:20" s="41" customFormat="1" ht="12.75" hidden="1" outlineLevel="3">
      <c r="A2227" s="63">
        <f t="shared" si="44"/>
        <v>0</v>
      </c>
      <c r="B2227" s="69" t="s">
        <v>2524</v>
      </c>
      <c r="C2227" s="116" t="s">
        <v>2523</v>
      </c>
      <c r="D2227" s="69" t="s">
        <v>2273</v>
      </c>
      <c r="E2227" s="69"/>
      <c r="F2227" s="69">
        <v>1.52</v>
      </c>
      <c r="G2227" s="69"/>
      <c r="H2227" s="62">
        <f>IF(F2227="","",IF(AND(G2227="Руб.",$J$10=1),F2227/#REF!,IF(G2227="Руб.",F2227,F2227*$J$12)))</f>
        <v>1.52</v>
      </c>
      <c r="I2227" s="71" t="s">
        <v>1362</v>
      </c>
      <c r="L2227" s="6"/>
      <c r="M2227" s="152"/>
      <c r="N2227" s="151"/>
      <c r="O2227" s="150"/>
      <c r="P2227" s="6"/>
      <c r="Q2227" s="152"/>
      <c r="R2227" s="6"/>
      <c r="S2227" s="150"/>
      <c r="T2227" s="6"/>
    </row>
    <row r="2228" spans="1:20" s="41" customFormat="1" ht="12.75" hidden="1" outlineLevel="3">
      <c r="A2228" s="63">
        <f t="shared" si="44"/>
        <v>0</v>
      </c>
      <c r="B2228" s="69" t="s">
        <v>2526</v>
      </c>
      <c r="C2228" s="116" t="s">
        <v>2525</v>
      </c>
      <c r="D2228" s="69" t="s">
        <v>2273</v>
      </c>
      <c r="E2228" s="69"/>
      <c r="F2228" s="69">
        <v>2.9</v>
      </c>
      <c r="G2228" s="69"/>
      <c r="H2228" s="62">
        <f>IF(F2228="","",IF(AND(G2228="Руб.",$J$10=1),F2228/#REF!,IF(G2228="Руб.",F2228,F2228*$J$12)))</f>
        <v>2.9</v>
      </c>
      <c r="I2228" s="71" t="s">
        <v>1362</v>
      </c>
      <c r="L2228" s="6"/>
      <c r="M2228" s="152"/>
      <c r="N2228" s="151"/>
      <c r="O2228" s="150"/>
      <c r="P2228" s="6"/>
      <c r="Q2228" s="152"/>
      <c r="R2228" s="6"/>
      <c r="S2228" s="150"/>
      <c r="T2228" s="6"/>
    </row>
    <row r="2229" spans="1:20" s="41" customFormat="1" ht="12.75" hidden="1" outlineLevel="3">
      <c r="A2229" s="63">
        <f t="shared" si="44"/>
        <v>0</v>
      </c>
      <c r="B2229" s="69" t="s">
        <v>2528</v>
      </c>
      <c r="C2229" s="116" t="s">
        <v>2527</v>
      </c>
      <c r="D2229" s="69" t="s">
        <v>2273</v>
      </c>
      <c r="E2229" s="69"/>
      <c r="F2229" s="69">
        <v>1.91</v>
      </c>
      <c r="G2229" s="69"/>
      <c r="H2229" s="62">
        <f>IF(F2229="","",IF(AND(G2229="Руб.",$J$10=1),F2229/#REF!,IF(G2229="Руб.",F2229,F2229*$J$12)))</f>
        <v>1.91</v>
      </c>
      <c r="I2229" s="71" t="s">
        <v>1362</v>
      </c>
      <c r="L2229" s="6"/>
      <c r="M2229" s="152"/>
      <c r="N2229" s="151"/>
      <c r="O2229" s="150"/>
      <c r="P2229" s="6"/>
      <c r="Q2229" s="152"/>
      <c r="R2229" s="6"/>
      <c r="S2229" s="150"/>
      <c r="T2229" s="6"/>
    </row>
    <row r="2230" spans="1:20" s="41" customFormat="1" ht="12.75" hidden="1" outlineLevel="3">
      <c r="A2230" s="63">
        <f t="shared" si="44"/>
        <v>0</v>
      </c>
      <c r="B2230" s="69" t="s">
        <v>2530</v>
      </c>
      <c r="C2230" s="116" t="s">
        <v>2529</v>
      </c>
      <c r="D2230" s="69" t="s">
        <v>2273</v>
      </c>
      <c r="E2230" s="69"/>
      <c r="F2230" s="69">
        <v>2.2000000000000002</v>
      </c>
      <c r="G2230" s="69"/>
      <c r="H2230" s="62">
        <f>IF(F2230="","",IF(AND(G2230="Руб.",$J$10=1),F2230/#REF!,IF(G2230="Руб.",F2230,F2230*$J$12)))</f>
        <v>2.2000000000000002</v>
      </c>
      <c r="I2230" s="71" t="s">
        <v>1362</v>
      </c>
      <c r="L2230" s="6"/>
      <c r="M2230" s="152"/>
      <c r="N2230" s="151"/>
      <c r="O2230" s="150"/>
      <c r="P2230" s="6"/>
      <c r="Q2230" s="152"/>
      <c r="R2230" s="6"/>
      <c r="S2230" s="150"/>
      <c r="T2230" s="6"/>
    </row>
    <row r="2231" spans="1:20" s="41" customFormat="1" ht="12.75" hidden="1" outlineLevel="3">
      <c r="A2231" s="63">
        <f t="shared" si="44"/>
        <v>0</v>
      </c>
      <c r="B2231" s="69" t="s">
        <v>2167</v>
      </c>
      <c r="C2231" s="116" t="s">
        <v>2168</v>
      </c>
      <c r="D2231" s="69" t="s">
        <v>2273</v>
      </c>
      <c r="E2231" s="69"/>
      <c r="F2231" s="69">
        <v>4.9000000000000004</v>
      </c>
      <c r="G2231" s="69"/>
      <c r="H2231" s="62">
        <f>IF(F2231="","",IF(AND(G2231="Руб.",$J$10=1),F2231/#REF!,IF(G2231="Руб.",F2231,F2231*$J$12)))</f>
        <v>4.9000000000000004</v>
      </c>
      <c r="I2231" s="71" t="s">
        <v>1362</v>
      </c>
      <c r="L2231" s="6"/>
      <c r="M2231" s="152"/>
      <c r="N2231" s="151"/>
      <c r="O2231" s="150"/>
      <c r="P2231" s="6"/>
      <c r="Q2231" s="152"/>
      <c r="R2231" s="6"/>
      <c r="S2231" s="150"/>
      <c r="T2231" s="6"/>
    </row>
    <row r="2232" spans="1:20" s="41" customFormat="1" ht="12.75" hidden="1" outlineLevel="3">
      <c r="A2232" s="63">
        <f t="shared" si="44"/>
        <v>0</v>
      </c>
      <c r="B2232" s="69" t="s">
        <v>2532</v>
      </c>
      <c r="C2232" s="116" t="s">
        <v>2531</v>
      </c>
      <c r="D2232" s="69" t="s">
        <v>2273</v>
      </c>
      <c r="E2232" s="69"/>
      <c r="F2232" s="69">
        <v>4.9000000000000004</v>
      </c>
      <c r="G2232" s="69"/>
      <c r="H2232" s="62">
        <f>IF(F2232="","",IF(AND(G2232="Руб.",$J$10=1),F2232/#REF!,IF(G2232="Руб.",F2232,F2232*$J$12)))</f>
        <v>4.9000000000000004</v>
      </c>
      <c r="I2232" s="71" t="s">
        <v>1362</v>
      </c>
      <c r="L2232" s="6"/>
      <c r="M2232" s="152"/>
      <c r="N2232" s="151"/>
      <c r="O2232" s="150"/>
      <c r="P2232" s="6"/>
      <c r="Q2232" s="152"/>
      <c r="R2232" s="6"/>
      <c r="S2232" s="150"/>
      <c r="T2232" s="6"/>
    </row>
    <row r="2233" spans="1:20" s="41" customFormat="1" ht="12.75" hidden="1" outlineLevel="3">
      <c r="A2233" s="63">
        <f t="shared" si="44"/>
        <v>0</v>
      </c>
      <c r="B2233" s="69" t="s">
        <v>2534</v>
      </c>
      <c r="C2233" s="116" t="s">
        <v>2533</v>
      </c>
      <c r="D2233" s="69" t="s">
        <v>2273</v>
      </c>
      <c r="E2233" s="69"/>
      <c r="F2233" s="69">
        <v>3.56</v>
      </c>
      <c r="G2233" s="69"/>
      <c r="H2233" s="62">
        <f>IF(F2233="","",IF(AND(G2233="Руб.",$J$10=1),F2233/#REF!,IF(G2233="Руб.",F2233,F2233*$J$12)))</f>
        <v>3.56</v>
      </c>
      <c r="I2233" s="71" t="s">
        <v>1362</v>
      </c>
      <c r="L2233" s="6"/>
      <c r="M2233" s="152"/>
      <c r="N2233" s="151"/>
      <c r="O2233" s="150"/>
      <c r="P2233" s="6"/>
      <c r="Q2233" s="152"/>
      <c r="R2233" s="6"/>
      <c r="S2233" s="150"/>
      <c r="T2233" s="6"/>
    </row>
    <row r="2234" spans="1:20" s="41" customFormat="1" ht="12.75" hidden="1" outlineLevel="3">
      <c r="A2234" s="63">
        <f t="shared" si="44"/>
        <v>0</v>
      </c>
      <c r="B2234" s="69" t="s">
        <v>2536</v>
      </c>
      <c r="C2234" s="116" t="s">
        <v>2535</v>
      </c>
      <c r="D2234" s="69" t="s">
        <v>2273</v>
      </c>
      <c r="E2234" s="69"/>
      <c r="F2234" s="69">
        <v>11.35</v>
      </c>
      <c r="G2234" s="69"/>
      <c r="H2234" s="62">
        <f>IF(F2234="","",IF(AND(G2234="Руб.",$J$10=1),F2234/#REF!,IF(G2234="Руб.",F2234,F2234*$J$12)))</f>
        <v>11.35</v>
      </c>
      <c r="I2234" s="71" t="s">
        <v>1362</v>
      </c>
      <c r="L2234" s="6"/>
      <c r="M2234" s="152"/>
      <c r="N2234" s="151"/>
      <c r="O2234" s="150"/>
      <c r="P2234" s="6"/>
      <c r="Q2234" s="152"/>
      <c r="R2234" s="6"/>
      <c r="S2234" s="150"/>
      <c r="T2234" s="6"/>
    </row>
    <row r="2235" spans="1:20" s="41" customFormat="1" ht="12.75" hidden="1" outlineLevel="3">
      <c r="A2235" s="63">
        <f t="shared" si="44"/>
        <v>0</v>
      </c>
      <c r="B2235" s="69" t="s">
        <v>2169</v>
      </c>
      <c r="C2235" s="116" t="s">
        <v>2170</v>
      </c>
      <c r="D2235" s="69" t="s">
        <v>2273</v>
      </c>
      <c r="E2235" s="69"/>
      <c r="F2235" s="69">
        <v>13.2</v>
      </c>
      <c r="G2235" s="69"/>
      <c r="H2235" s="62">
        <f>IF(F2235="","",IF(AND(G2235="Руб.",$J$10=1),F2235/#REF!,IF(G2235="Руб.",F2235,F2235*$J$12)))</f>
        <v>13.2</v>
      </c>
      <c r="I2235" s="71" t="s">
        <v>1362</v>
      </c>
      <c r="L2235" s="6"/>
      <c r="M2235" s="152"/>
      <c r="N2235" s="151"/>
      <c r="O2235" s="150"/>
      <c r="P2235" s="6"/>
      <c r="Q2235" s="152"/>
      <c r="R2235" s="6"/>
      <c r="S2235" s="150"/>
      <c r="T2235" s="6"/>
    </row>
    <row r="2236" spans="1:20" s="41" customFormat="1" ht="12.75" hidden="1" outlineLevel="3">
      <c r="A2236" s="63">
        <f t="shared" si="44"/>
        <v>0</v>
      </c>
      <c r="B2236" s="69" t="s">
        <v>2538</v>
      </c>
      <c r="C2236" s="116" t="s">
        <v>2537</v>
      </c>
      <c r="D2236" s="69" t="s">
        <v>2273</v>
      </c>
      <c r="E2236" s="69"/>
      <c r="F2236" s="69">
        <v>0.21</v>
      </c>
      <c r="G2236" s="69"/>
      <c r="H2236" s="62">
        <f>IF(F2236="","",IF(AND(G2236="Руб.",$J$10=1),F2236/#REF!,IF(G2236="Руб.",F2236,F2236*$J$12)))</f>
        <v>0.21</v>
      </c>
      <c r="I2236" s="71" t="s">
        <v>1362</v>
      </c>
      <c r="L2236" s="6"/>
      <c r="M2236" s="152"/>
      <c r="N2236" s="151"/>
      <c r="O2236" s="150"/>
      <c r="P2236" s="6"/>
      <c r="Q2236" s="152"/>
      <c r="R2236" s="6"/>
      <c r="S2236" s="150"/>
      <c r="T2236" s="6"/>
    </row>
    <row r="2237" spans="1:20" s="41" customFormat="1" ht="12.75" hidden="1" outlineLevel="3">
      <c r="A2237" s="63">
        <f t="shared" si="44"/>
        <v>0</v>
      </c>
      <c r="B2237" s="69" t="s">
        <v>2540</v>
      </c>
      <c r="C2237" s="116" t="s">
        <v>2539</v>
      </c>
      <c r="D2237" s="69" t="s">
        <v>2273</v>
      </c>
      <c r="E2237" s="69"/>
      <c r="F2237" s="69">
        <v>0.32</v>
      </c>
      <c r="G2237" s="69"/>
      <c r="H2237" s="62">
        <f>IF(F2237="","",IF(AND(G2237="Руб.",$J$10=1),F2237/#REF!,IF(G2237="Руб.",F2237,F2237*$J$12)))</f>
        <v>0.32</v>
      </c>
      <c r="I2237" s="71" t="s">
        <v>1362</v>
      </c>
      <c r="L2237" s="6"/>
      <c r="M2237" s="152"/>
      <c r="N2237" s="151"/>
      <c r="O2237" s="150"/>
      <c r="P2237" s="6"/>
      <c r="Q2237" s="152"/>
      <c r="R2237" s="6"/>
      <c r="S2237" s="150"/>
      <c r="T2237" s="6"/>
    </row>
    <row r="2238" spans="1:20" s="41" customFormat="1" ht="12.75" hidden="1" outlineLevel="3">
      <c r="A2238" s="63">
        <f t="shared" si="44"/>
        <v>0</v>
      </c>
      <c r="B2238" s="69" t="s">
        <v>2542</v>
      </c>
      <c r="C2238" s="116" t="s">
        <v>2541</v>
      </c>
      <c r="D2238" s="69" t="s">
        <v>2273</v>
      </c>
      <c r="E2238" s="69"/>
      <c r="F2238" s="69">
        <v>0.51</v>
      </c>
      <c r="G2238" s="69"/>
      <c r="H2238" s="62">
        <f>IF(F2238="","",IF(AND(G2238="Руб.",$J$10=1),F2238/#REF!,IF(G2238="Руб.",F2238,F2238*$J$12)))</f>
        <v>0.51</v>
      </c>
      <c r="I2238" s="71" t="s">
        <v>1362</v>
      </c>
      <c r="L2238" s="6"/>
      <c r="M2238" s="152"/>
      <c r="N2238" s="151"/>
      <c r="O2238" s="150"/>
      <c r="P2238" s="6"/>
      <c r="Q2238" s="152"/>
      <c r="R2238" s="6"/>
      <c r="S2238" s="150"/>
      <c r="T2238" s="6"/>
    </row>
    <row r="2239" spans="1:20" s="41" customFormat="1" ht="12.75" hidden="1" outlineLevel="3">
      <c r="A2239" s="63">
        <f t="shared" si="44"/>
        <v>0</v>
      </c>
      <c r="B2239" s="69" t="s">
        <v>2544</v>
      </c>
      <c r="C2239" s="116" t="s">
        <v>2543</v>
      </c>
      <c r="D2239" s="69" t="s">
        <v>2273</v>
      </c>
      <c r="E2239" s="69"/>
      <c r="F2239" s="69">
        <v>0.9</v>
      </c>
      <c r="G2239" s="69"/>
      <c r="H2239" s="62">
        <f>IF(F2239="","",IF(AND(G2239="Руб.",$J$10=1),F2239/#REF!,IF(G2239="Руб.",F2239,F2239*$J$12)))</f>
        <v>0.9</v>
      </c>
      <c r="I2239" s="71" t="s">
        <v>1362</v>
      </c>
      <c r="L2239" s="6"/>
      <c r="M2239" s="152"/>
      <c r="N2239" s="151"/>
      <c r="O2239" s="150"/>
      <c r="P2239" s="6"/>
      <c r="Q2239" s="152"/>
      <c r="R2239" s="6"/>
      <c r="S2239" s="150"/>
      <c r="T2239" s="6"/>
    </row>
    <row r="2240" spans="1:20" s="41" customFormat="1" ht="12.75" hidden="1" outlineLevel="3">
      <c r="A2240" s="63">
        <f t="shared" si="44"/>
        <v>0</v>
      </c>
      <c r="B2240" s="69" t="s">
        <v>2546</v>
      </c>
      <c r="C2240" s="116" t="s">
        <v>2545</v>
      </c>
      <c r="D2240" s="69" t="s">
        <v>2273</v>
      </c>
      <c r="E2240" s="69"/>
      <c r="F2240" s="69">
        <v>0.95</v>
      </c>
      <c r="G2240" s="69"/>
      <c r="H2240" s="62">
        <f>IF(F2240="","",IF(AND(G2240="Руб.",$J$10=1),F2240/#REF!,IF(G2240="Руб.",F2240,F2240*$J$12)))</f>
        <v>0.95</v>
      </c>
      <c r="I2240" s="71" t="s">
        <v>1362</v>
      </c>
      <c r="L2240" s="6"/>
      <c r="M2240" s="152"/>
      <c r="N2240" s="151"/>
      <c r="O2240" s="150"/>
      <c r="P2240" s="6"/>
      <c r="Q2240" s="152"/>
      <c r="R2240" s="6"/>
      <c r="S2240" s="150"/>
      <c r="T2240" s="6"/>
    </row>
    <row r="2241" spans="1:20" s="41" customFormat="1" ht="12.75" hidden="1" outlineLevel="3">
      <c r="A2241" s="63">
        <f t="shared" ref="A2241:A2264" si="45">IF(E2241="",A2240,A2240+1)</f>
        <v>0</v>
      </c>
      <c r="B2241" s="69" t="s">
        <v>2548</v>
      </c>
      <c r="C2241" s="116" t="s">
        <v>2547</v>
      </c>
      <c r="D2241" s="69" t="s">
        <v>2273</v>
      </c>
      <c r="E2241" s="69"/>
      <c r="F2241" s="69">
        <v>1.55</v>
      </c>
      <c r="G2241" s="69"/>
      <c r="H2241" s="62">
        <f>IF(F2241="","",IF(AND(G2241="Руб.",$J$10=1),F2241/#REF!,IF(G2241="Руб.",F2241,F2241*$J$12)))</f>
        <v>1.55</v>
      </c>
      <c r="I2241" s="71" t="s">
        <v>1362</v>
      </c>
      <c r="L2241" s="6"/>
      <c r="M2241" s="152"/>
      <c r="N2241" s="151"/>
      <c r="O2241" s="150"/>
      <c r="P2241" s="6"/>
      <c r="Q2241" s="152"/>
      <c r="R2241" s="6"/>
      <c r="S2241" s="150"/>
      <c r="T2241" s="6"/>
    </row>
    <row r="2242" spans="1:20" s="41" customFormat="1" ht="12.75" hidden="1" outlineLevel="3">
      <c r="A2242" s="63">
        <f t="shared" si="45"/>
        <v>0</v>
      </c>
      <c r="B2242" s="69" t="s">
        <v>2550</v>
      </c>
      <c r="C2242" s="116" t="s">
        <v>2549</v>
      </c>
      <c r="D2242" s="69" t="s">
        <v>2273</v>
      </c>
      <c r="E2242" s="69"/>
      <c r="F2242" s="69">
        <v>1.55</v>
      </c>
      <c r="G2242" s="69"/>
      <c r="H2242" s="62">
        <f>IF(F2242="","",IF(AND(G2242="Руб.",$J$10=1),F2242/#REF!,IF(G2242="Руб.",F2242,F2242*$J$12)))</f>
        <v>1.55</v>
      </c>
      <c r="I2242" s="71" t="s">
        <v>1362</v>
      </c>
      <c r="L2242" s="6"/>
      <c r="M2242" s="152"/>
      <c r="N2242" s="151"/>
      <c r="O2242" s="150"/>
      <c r="P2242" s="6"/>
      <c r="Q2242" s="152"/>
      <c r="R2242" s="6"/>
      <c r="S2242" s="150"/>
      <c r="T2242" s="6"/>
    </row>
    <row r="2243" spans="1:20" s="41" customFormat="1" ht="12.75" hidden="1" outlineLevel="3">
      <c r="A2243" s="63">
        <f t="shared" si="45"/>
        <v>0</v>
      </c>
      <c r="B2243" s="69" t="s">
        <v>3870</v>
      </c>
      <c r="C2243" s="116" t="s">
        <v>3869</v>
      </c>
      <c r="D2243" s="69" t="s">
        <v>2273</v>
      </c>
      <c r="E2243" s="69"/>
      <c r="F2243" s="69">
        <v>1.6</v>
      </c>
      <c r="G2243" s="69"/>
      <c r="H2243" s="62">
        <f>IF(F2243="","",IF(AND(G2243="Руб.",$J$10=1),F2243/#REF!,IF(G2243="Руб.",F2243,F2243*$J$12)))</f>
        <v>1.6</v>
      </c>
      <c r="I2243" s="71" t="s">
        <v>1362</v>
      </c>
      <c r="L2243" s="6"/>
      <c r="M2243" s="152"/>
      <c r="N2243" s="151"/>
      <c r="O2243" s="150"/>
      <c r="P2243" s="6"/>
      <c r="Q2243" s="152"/>
      <c r="R2243" s="6"/>
      <c r="S2243" s="150"/>
      <c r="T2243" s="6"/>
    </row>
    <row r="2244" spans="1:20" s="41" customFormat="1" ht="12.75" hidden="1" outlineLevel="3">
      <c r="A2244" s="63">
        <f t="shared" si="45"/>
        <v>0</v>
      </c>
      <c r="B2244" s="69" t="s">
        <v>2552</v>
      </c>
      <c r="C2244" s="116" t="s">
        <v>2551</v>
      </c>
      <c r="D2244" s="69" t="s">
        <v>2273</v>
      </c>
      <c r="E2244" s="69"/>
      <c r="F2244" s="69">
        <v>2.6</v>
      </c>
      <c r="G2244" s="69"/>
      <c r="H2244" s="62">
        <f>IF(F2244="","",IF(AND(G2244="Руб.",$J$10=1),F2244/#REF!,IF(G2244="Руб.",F2244,F2244*$J$12)))</f>
        <v>2.6</v>
      </c>
      <c r="I2244" s="71" t="s">
        <v>1362</v>
      </c>
      <c r="L2244" s="6"/>
      <c r="M2244" s="152"/>
      <c r="N2244" s="151"/>
      <c r="O2244" s="150"/>
      <c r="P2244" s="6"/>
      <c r="Q2244" s="152"/>
      <c r="R2244" s="6"/>
      <c r="S2244" s="150"/>
      <c r="T2244" s="6"/>
    </row>
    <row r="2245" spans="1:20" s="41" customFormat="1" ht="12.75" hidden="1" outlineLevel="3">
      <c r="A2245" s="63">
        <f t="shared" si="45"/>
        <v>0</v>
      </c>
      <c r="B2245" s="69" t="s">
        <v>310</v>
      </c>
      <c r="C2245" s="116" t="s">
        <v>309</v>
      </c>
      <c r="D2245" s="69" t="s">
        <v>2273</v>
      </c>
      <c r="E2245" s="69"/>
      <c r="F2245" s="69">
        <v>2.65</v>
      </c>
      <c r="G2245" s="69"/>
      <c r="H2245" s="62">
        <f>IF(F2245="","",IF(AND(G2245="Руб.",$J$10=1),F2245/#REF!,IF(G2245="Руб.",F2245,F2245*$J$12)))</f>
        <v>2.65</v>
      </c>
      <c r="I2245" s="71" t="s">
        <v>1362</v>
      </c>
      <c r="L2245" s="6"/>
      <c r="M2245" s="152"/>
      <c r="N2245" s="151"/>
      <c r="O2245" s="150"/>
      <c r="P2245" s="6"/>
      <c r="Q2245" s="152"/>
      <c r="R2245" s="6"/>
      <c r="S2245" s="150"/>
      <c r="T2245" s="6"/>
    </row>
    <row r="2246" spans="1:20" s="41" customFormat="1" ht="12.75" hidden="1" outlineLevel="3">
      <c r="A2246" s="63">
        <f t="shared" si="45"/>
        <v>0</v>
      </c>
      <c r="B2246" s="69" t="s">
        <v>1667</v>
      </c>
      <c r="C2246" s="116" t="s">
        <v>1666</v>
      </c>
      <c r="D2246" s="69" t="s">
        <v>2273</v>
      </c>
      <c r="E2246" s="69"/>
      <c r="F2246" s="69">
        <v>3.75</v>
      </c>
      <c r="G2246" s="69"/>
      <c r="H2246" s="62">
        <f>IF(F2246="","",IF(AND(G2246="Руб.",$J$10=1),F2246/#REF!,IF(G2246="Руб.",F2246,F2246*$J$12)))</f>
        <v>3.75</v>
      </c>
      <c r="I2246" s="71" t="s">
        <v>1362</v>
      </c>
      <c r="L2246" s="6"/>
      <c r="M2246" s="152"/>
      <c r="N2246" s="151"/>
      <c r="O2246" s="150"/>
      <c r="P2246" s="6"/>
      <c r="Q2246" s="152"/>
      <c r="R2246" s="6"/>
      <c r="S2246" s="150"/>
      <c r="T2246" s="6"/>
    </row>
    <row r="2247" spans="1:20" s="41" customFormat="1" ht="12.75" hidden="1" outlineLevel="3">
      <c r="A2247" s="63">
        <f t="shared" si="45"/>
        <v>0</v>
      </c>
      <c r="B2247" s="69" t="s">
        <v>1669</v>
      </c>
      <c r="C2247" s="116" t="s">
        <v>1668</v>
      </c>
      <c r="D2247" s="69" t="s">
        <v>2273</v>
      </c>
      <c r="E2247" s="69"/>
      <c r="F2247" s="69">
        <v>4.05</v>
      </c>
      <c r="G2247" s="69"/>
      <c r="H2247" s="62">
        <f>IF(F2247="","",IF(AND(G2247="Руб.",$J$10=1),F2247/#REF!,IF(G2247="Руб.",F2247,F2247*$J$12)))</f>
        <v>4.05</v>
      </c>
      <c r="I2247" s="71" t="s">
        <v>1362</v>
      </c>
      <c r="L2247" s="6"/>
      <c r="M2247" s="152"/>
      <c r="N2247" s="151"/>
      <c r="O2247" s="150"/>
      <c r="P2247" s="6"/>
      <c r="Q2247" s="152"/>
      <c r="R2247" s="6"/>
      <c r="S2247" s="150"/>
      <c r="T2247" s="6"/>
    </row>
    <row r="2248" spans="1:20" s="41" customFormat="1" ht="12.75" hidden="1" outlineLevel="3">
      <c r="A2248" s="63">
        <f t="shared" si="45"/>
        <v>0</v>
      </c>
      <c r="B2248" s="69" t="s">
        <v>1671</v>
      </c>
      <c r="C2248" s="116" t="s">
        <v>1670</v>
      </c>
      <c r="D2248" s="69" t="s">
        <v>2273</v>
      </c>
      <c r="E2248" s="69"/>
      <c r="F2248" s="69">
        <v>5.2</v>
      </c>
      <c r="G2248" s="69"/>
      <c r="H2248" s="62">
        <f>IF(F2248="","",IF(AND(G2248="Руб.",$J$10=1),F2248/#REF!,IF(G2248="Руб.",F2248,F2248*$J$12)))</f>
        <v>5.2</v>
      </c>
      <c r="I2248" s="71" t="s">
        <v>1362</v>
      </c>
      <c r="L2248" s="6"/>
      <c r="M2248" s="152"/>
      <c r="N2248" s="151"/>
      <c r="O2248" s="150"/>
      <c r="P2248" s="6"/>
      <c r="Q2248" s="152"/>
      <c r="R2248" s="6"/>
      <c r="S2248" s="150"/>
      <c r="T2248" s="6"/>
    </row>
    <row r="2249" spans="1:20" s="41" customFormat="1" ht="12.75" hidden="1" outlineLevel="3">
      <c r="A2249" s="63">
        <f t="shared" si="45"/>
        <v>0</v>
      </c>
      <c r="B2249" s="69" t="s">
        <v>1673</v>
      </c>
      <c r="C2249" s="116" t="s">
        <v>1672</v>
      </c>
      <c r="D2249" s="69" t="s">
        <v>2273</v>
      </c>
      <c r="E2249" s="69"/>
      <c r="F2249" s="69">
        <v>6.8</v>
      </c>
      <c r="G2249" s="69"/>
      <c r="H2249" s="62">
        <f>IF(F2249="","",IF(AND(G2249="Руб.",$J$10=1),F2249/#REF!,IF(G2249="Руб.",F2249,F2249*$J$12)))</f>
        <v>6.8</v>
      </c>
      <c r="I2249" s="71" t="s">
        <v>1362</v>
      </c>
      <c r="L2249" s="6"/>
      <c r="M2249" s="152"/>
      <c r="N2249" s="151"/>
      <c r="O2249" s="150"/>
      <c r="P2249" s="6"/>
      <c r="Q2249" s="152"/>
      <c r="R2249" s="6"/>
      <c r="S2249" s="150"/>
      <c r="T2249" s="6"/>
    </row>
    <row r="2250" spans="1:20" s="41" customFormat="1" ht="12.75" hidden="1" outlineLevel="3">
      <c r="A2250" s="63">
        <f t="shared" si="45"/>
        <v>0</v>
      </c>
      <c r="B2250" s="69" t="s">
        <v>1675</v>
      </c>
      <c r="C2250" s="116" t="s">
        <v>1674</v>
      </c>
      <c r="D2250" s="69" t="s">
        <v>2273</v>
      </c>
      <c r="E2250" s="69"/>
      <c r="F2250" s="69">
        <v>6.6</v>
      </c>
      <c r="G2250" s="69"/>
      <c r="H2250" s="62">
        <f>IF(F2250="","",IF(AND(G2250="Руб.",$J$10=1),F2250/#REF!,IF(G2250="Руб.",F2250,F2250*$J$12)))</f>
        <v>6.6</v>
      </c>
      <c r="I2250" s="71" t="s">
        <v>1362</v>
      </c>
      <c r="L2250" s="6"/>
      <c r="M2250" s="152"/>
      <c r="N2250" s="151"/>
      <c r="O2250" s="150"/>
      <c r="P2250" s="6"/>
      <c r="Q2250" s="152"/>
      <c r="R2250" s="6"/>
      <c r="S2250" s="150"/>
      <c r="T2250" s="6"/>
    </row>
    <row r="2251" spans="1:20" s="41" customFormat="1" ht="12.75" hidden="1" outlineLevel="3">
      <c r="A2251" s="63">
        <f t="shared" si="45"/>
        <v>0</v>
      </c>
      <c r="B2251" s="69" t="s">
        <v>2171</v>
      </c>
      <c r="C2251" s="116" t="s">
        <v>2172</v>
      </c>
      <c r="D2251" s="69" t="s">
        <v>2273</v>
      </c>
      <c r="E2251" s="69"/>
      <c r="F2251" s="69">
        <v>9.15</v>
      </c>
      <c r="G2251" s="69"/>
      <c r="H2251" s="62">
        <f>IF(F2251="","",IF(AND(G2251="Руб.",$J$10=1),F2251/#REF!,IF(G2251="Руб.",F2251,F2251*$J$12)))</f>
        <v>9.15</v>
      </c>
      <c r="I2251" s="71" t="s">
        <v>1362</v>
      </c>
      <c r="L2251" s="6"/>
      <c r="M2251" s="152"/>
      <c r="N2251" s="151"/>
      <c r="O2251" s="150"/>
      <c r="P2251" s="6"/>
      <c r="Q2251" s="152"/>
      <c r="R2251" s="6"/>
      <c r="S2251" s="150"/>
      <c r="T2251" s="6"/>
    </row>
    <row r="2252" spans="1:20" s="41" customFormat="1" ht="12.75" hidden="1" outlineLevel="3">
      <c r="A2252" s="63">
        <f t="shared" si="45"/>
        <v>0</v>
      </c>
      <c r="B2252" s="69" t="s">
        <v>1677</v>
      </c>
      <c r="C2252" s="116" t="s">
        <v>1676</v>
      </c>
      <c r="D2252" s="69" t="s">
        <v>2273</v>
      </c>
      <c r="E2252" s="69"/>
      <c r="F2252" s="69">
        <v>18.05</v>
      </c>
      <c r="G2252" s="69"/>
      <c r="H2252" s="62">
        <f>IF(F2252="","",IF(AND(G2252="Руб.",$J$10=1),F2252/#REF!,IF(G2252="Руб.",F2252,F2252*$J$12)))</f>
        <v>18.05</v>
      </c>
      <c r="I2252" s="71" t="s">
        <v>1362</v>
      </c>
      <c r="L2252" s="6"/>
      <c r="M2252" s="152"/>
      <c r="N2252" s="151"/>
      <c r="O2252" s="150"/>
      <c r="P2252" s="6"/>
      <c r="Q2252" s="152"/>
      <c r="R2252" s="6"/>
      <c r="S2252" s="150"/>
      <c r="T2252" s="6"/>
    </row>
    <row r="2253" spans="1:20" s="41" customFormat="1" ht="12.75" hidden="1" outlineLevel="3">
      <c r="A2253" s="63">
        <f t="shared" si="45"/>
        <v>0</v>
      </c>
      <c r="B2253" s="69" t="s">
        <v>2173</v>
      </c>
      <c r="C2253" s="116" t="s">
        <v>2174</v>
      </c>
      <c r="D2253" s="69" t="s">
        <v>2273</v>
      </c>
      <c r="E2253" s="69"/>
      <c r="F2253" s="69">
        <v>15.25</v>
      </c>
      <c r="G2253" s="69"/>
      <c r="H2253" s="62">
        <f>IF(F2253="","",IF(AND(G2253="Руб.",$J$10=1),F2253/#REF!,IF(G2253="Руб.",F2253,F2253*$J$12)))</f>
        <v>15.25</v>
      </c>
      <c r="I2253" s="71" t="s">
        <v>1362</v>
      </c>
      <c r="L2253" s="6"/>
      <c r="M2253" s="152"/>
      <c r="N2253" s="151"/>
      <c r="O2253" s="150"/>
      <c r="P2253" s="6"/>
      <c r="Q2253" s="152"/>
      <c r="R2253" s="6"/>
      <c r="S2253" s="150"/>
      <c r="T2253" s="6"/>
    </row>
    <row r="2254" spans="1:20" s="41" customFormat="1" ht="12.75" hidden="1" outlineLevel="3">
      <c r="A2254" s="63">
        <f t="shared" si="45"/>
        <v>0</v>
      </c>
      <c r="B2254" s="69" t="s">
        <v>2175</v>
      </c>
      <c r="C2254" s="116" t="s">
        <v>2176</v>
      </c>
      <c r="D2254" s="69" t="s">
        <v>2273</v>
      </c>
      <c r="E2254" s="69"/>
      <c r="F2254" s="69">
        <v>25</v>
      </c>
      <c r="G2254" s="69"/>
      <c r="H2254" s="62">
        <f>IF(F2254="","",IF(AND(G2254="Руб.",$J$10=1),F2254/#REF!,IF(G2254="Руб.",F2254,F2254*$J$12)))</f>
        <v>25</v>
      </c>
      <c r="I2254" s="71" t="s">
        <v>1362</v>
      </c>
      <c r="L2254" s="6"/>
      <c r="M2254" s="152"/>
      <c r="N2254" s="151"/>
      <c r="O2254" s="150"/>
      <c r="P2254" s="6"/>
      <c r="Q2254" s="152"/>
      <c r="R2254" s="6"/>
      <c r="S2254" s="150"/>
      <c r="T2254" s="6"/>
    </row>
    <row r="2255" spans="1:20" s="41" customFormat="1" ht="12.75" hidden="1" outlineLevel="3">
      <c r="A2255" s="63">
        <f t="shared" si="45"/>
        <v>0</v>
      </c>
      <c r="B2255" s="69" t="s">
        <v>1679</v>
      </c>
      <c r="C2255" s="116" t="s">
        <v>1678</v>
      </c>
      <c r="D2255" s="69" t="s">
        <v>2273</v>
      </c>
      <c r="E2255" s="69"/>
      <c r="F2255" s="69">
        <v>36.9</v>
      </c>
      <c r="G2255" s="69"/>
      <c r="H2255" s="62">
        <f>IF(F2255="","",IF(AND(G2255="Руб.",$J$10=1),F2255/#REF!,IF(G2255="Руб.",F2255,F2255*$J$12)))</f>
        <v>36.9</v>
      </c>
      <c r="I2255" s="71" t="s">
        <v>1362</v>
      </c>
      <c r="L2255" s="6"/>
      <c r="M2255" s="152"/>
      <c r="N2255" s="151"/>
      <c r="O2255" s="150"/>
      <c r="P2255" s="6"/>
      <c r="Q2255" s="152"/>
      <c r="R2255" s="6"/>
      <c r="S2255" s="150"/>
      <c r="T2255" s="6"/>
    </row>
    <row r="2256" spans="1:20" s="41" customFormat="1" ht="12.75" outlineLevel="2" collapsed="1">
      <c r="A2256" s="63">
        <f t="shared" si="45"/>
        <v>0</v>
      </c>
      <c r="B2256" s="70"/>
      <c r="C2256" s="115" t="s">
        <v>2425</v>
      </c>
      <c r="D2256" s="70"/>
      <c r="E2256" s="70"/>
      <c r="F2256" s="70" t="s">
        <v>2274</v>
      </c>
      <c r="G2256" s="70"/>
      <c r="H2256" s="62" t="str">
        <f>IF(F2256="","",IF(AND(G2256="Руб.",$J$10=1),F2256/#REF!,IF(G2256="Руб.",F2256,F2256*$J$12)))</f>
        <v/>
      </c>
      <c r="I2256" s="71" t="s">
        <v>1362</v>
      </c>
      <c r="L2256" s="6"/>
      <c r="M2256" s="152"/>
      <c r="N2256" s="151"/>
      <c r="O2256" s="150"/>
      <c r="P2256" s="6"/>
      <c r="Q2256" s="152"/>
      <c r="R2256" s="6"/>
      <c r="S2256" s="150"/>
      <c r="T2256" s="6"/>
    </row>
    <row r="2257" spans="1:20" s="41" customFormat="1" ht="12.75" hidden="1" outlineLevel="3">
      <c r="A2257" s="63">
        <f t="shared" si="45"/>
        <v>0</v>
      </c>
      <c r="B2257" s="69" t="s">
        <v>3909</v>
      </c>
      <c r="C2257" s="116" t="s">
        <v>3908</v>
      </c>
      <c r="D2257" s="69" t="s">
        <v>2273</v>
      </c>
      <c r="E2257" s="69"/>
      <c r="F2257" s="69">
        <v>0.24</v>
      </c>
      <c r="G2257" s="69"/>
      <c r="H2257" s="62">
        <f>IF(F2257="","",IF(AND(G2257="Руб.",$J$10=1),F2257/#REF!,IF(G2257="Руб.",F2257,F2257*$J$12)))</f>
        <v>0.24</v>
      </c>
      <c r="I2257" s="71" t="s">
        <v>1362</v>
      </c>
      <c r="L2257" s="6"/>
      <c r="M2257" s="152"/>
      <c r="N2257" s="151"/>
      <c r="O2257" s="150"/>
      <c r="P2257" s="6"/>
      <c r="Q2257" s="152"/>
      <c r="R2257" s="6"/>
      <c r="S2257" s="150"/>
      <c r="T2257" s="6"/>
    </row>
    <row r="2258" spans="1:20" s="41" customFormat="1" ht="12.75" hidden="1" outlineLevel="3">
      <c r="A2258" s="63">
        <f t="shared" si="45"/>
        <v>0</v>
      </c>
      <c r="B2258" s="69" t="s">
        <v>3911</v>
      </c>
      <c r="C2258" s="116" t="s">
        <v>3910</v>
      </c>
      <c r="D2258" s="69" t="s">
        <v>2273</v>
      </c>
      <c r="E2258" s="69"/>
      <c r="F2258" s="69">
        <v>0.28000000000000003</v>
      </c>
      <c r="G2258" s="69"/>
      <c r="H2258" s="62">
        <f>IF(F2258="","",IF(AND(G2258="Руб.",$J$10=1),F2258/#REF!,IF(G2258="Руб.",F2258,F2258*$J$12)))</f>
        <v>0.28000000000000003</v>
      </c>
      <c r="I2258" s="71" t="s">
        <v>1362</v>
      </c>
      <c r="L2258" s="6"/>
      <c r="M2258" s="152"/>
      <c r="N2258" s="151"/>
      <c r="O2258" s="150"/>
      <c r="P2258" s="6"/>
      <c r="Q2258" s="152"/>
      <c r="R2258" s="6"/>
      <c r="S2258" s="150"/>
      <c r="T2258" s="6"/>
    </row>
    <row r="2259" spans="1:20" s="41" customFormat="1" ht="12.75" hidden="1" outlineLevel="3">
      <c r="A2259" s="63">
        <f t="shared" si="45"/>
        <v>0</v>
      </c>
      <c r="B2259" s="69" t="s">
        <v>1155</v>
      </c>
      <c r="C2259" s="116" t="s">
        <v>1154</v>
      </c>
      <c r="D2259" s="69" t="s">
        <v>2273</v>
      </c>
      <c r="E2259" s="69"/>
      <c r="F2259" s="69">
        <v>0.46</v>
      </c>
      <c r="G2259" s="69"/>
      <c r="H2259" s="62">
        <f>IF(F2259="","",IF(AND(G2259="Руб.",$J$10=1),F2259/#REF!,IF(G2259="Руб.",F2259,F2259*$J$12)))</f>
        <v>0.46</v>
      </c>
      <c r="I2259" s="71" t="s">
        <v>1362</v>
      </c>
      <c r="L2259" s="6"/>
      <c r="M2259" s="152"/>
      <c r="N2259" s="151"/>
      <c r="O2259" s="150"/>
      <c r="P2259" s="6"/>
      <c r="Q2259" s="152"/>
      <c r="R2259" s="6"/>
      <c r="S2259" s="150"/>
      <c r="T2259" s="6"/>
    </row>
    <row r="2260" spans="1:20" s="41" customFormat="1" ht="12.75" hidden="1" outlineLevel="3">
      <c r="A2260" s="63">
        <f t="shared" si="45"/>
        <v>0</v>
      </c>
      <c r="B2260" s="69" t="s">
        <v>789</v>
      </c>
      <c r="C2260" s="116" t="s">
        <v>1156</v>
      </c>
      <c r="D2260" s="69" t="s">
        <v>2273</v>
      </c>
      <c r="E2260" s="69"/>
      <c r="F2260" s="69">
        <v>0.57999999999999996</v>
      </c>
      <c r="G2260" s="69"/>
      <c r="H2260" s="62">
        <f>IF(F2260="","",IF(AND(G2260="Руб.",$J$10=1),F2260/#REF!,IF(G2260="Руб.",F2260,F2260*$J$12)))</f>
        <v>0.57999999999999996</v>
      </c>
      <c r="I2260" s="71" t="s">
        <v>1362</v>
      </c>
      <c r="L2260" s="6"/>
      <c r="M2260" s="152"/>
      <c r="N2260" s="151"/>
      <c r="O2260" s="150"/>
      <c r="P2260" s="6"/>
      <c r="Q2260" s="152"/>
      <c r="R2260" s="6"/>
      <c r="S2260" s="150"/>
      <c r="T2260" s="6"/>
    </row>
    <row r="2261" spans="1:20" s="41" customFormat="1" ht="12.75" hidden="1" outlineLevel="3">
      <c r="A2261" s="63">
        <f t="shared" si="45"/>
        <v>0</v>
      </c>
      <c r="B2261" s="69" t="s">
        <v>3907</v>
      </c>
      <c r="C2261" s="116" t="s">
        <v>790</v>
      </c>
      <c r="D2261" s="69" t="s">
        <v>2273</v>
      </c>
      <c r="E2261" s="69"/>
      <c r="F2261" s="69">
        <v>0.75</v>
      </c>
      <c r="G2261" s="69"/>
      <c r="H2261" s="62">
        <f>IF(F2261="","",IF(AND(G2261="Руб.",$J$10=1),F2261/#REF!,IF(G2261="Руб.",F2261,F2261*$J$12)))</f>
        <v>0.75</v>
      </c>
      <c r="I2261" s="71" t="s">
        <v>1362</v>
      </c>
      <c r="L2261" s="6"/>
      <c r="M2261" s="152"/>
      <c r="N2261" s="151"/>
      <c r="O2261" s="150"/>
      <c r="P2261" s="6"/>
      <c r="Q2261" s="152"/>
      <c r="R2261" s="6"/>
      <c r="S2261" s="150"/>
      <c r="T2261" s="6"/>
    </row>
    <row r="2262" spans="1:20" s="41" customFormat="1" ht="12.75" hidden="1" outlineLevel="3">
      <c r="A2262" s="63">
        <f t="shared" si="45"/>
        <v>0</v>
      </c>
      <c r="B2262" s="69" t="s">
        <v>3913</v>
      </c>
      <c r="C2262" s="116" t="s">
        <v>3912</v>
      </c>
      <c r="D2262" s="69" t="s">
        <v>2273</v>
      </c>
      <c r="E2262" s="69"/>
      <c r="F2262" s="69">
        <v>0.14000000000000001</v>
      </c>
      <c r="G2262" s="69"/>
      <c r="H2262" s="62">
        <f>IF(F2262="","",IF(AND(G2262="Руб.",$J$10=1),F2262/#REF!,IF(G2262="Руб.",F2262,F2262*$J$12)))</f>
        <v>0.14000000000000001</v>
      </c>
      <c r="I2262" s="71" t="s">
        <v>1362</v>
      </c>
      <c r="L2262" s="6"/>
      <c r="M2262" s="152"/>
      <c r="N2262" s="151"/>
      <c r="O2262" s="150"/>
      <c r="P2262" s="6"/>
      <c r="Q2262" s="152"/>
      <c r="R2262" s="6"/>
      <c r="S2262" s="150"/>
      <c r="T2262" s="6"/>
    </row>
    <row r="2263" spans="1:20" s="41" customFormat="1" ht="12.75" hidden="1" outlineLevel="3">
      <c r="A2263" s="63">
        <f t="shared" si="45"/>
        <v>0</v>
      </c>
      <c r="B2263" s="69" t="s">
        <v>3915</v>
      </c>
      <c r="C2263" s="116" t="s">
        <v>3914</v>
      </c>
      <c r="D2263" s="69" t="s">
        <v>2273</v>
      </c>
      <c r="E2263" s="69"/>
      <c r="F2263" s="69">
        <v>0.19</v>
      </c>
      <c r="G2263" s="69"/>
      <c r="H2263" s="62">
        <f>IF(F2263="","",IF(AND(G2263="Руб.",$J$10=1),F2263/#REF!,IF(G2263="Руб.",F2263,F2263*$J$12)))</f>
        <v>0.19</v>
      </c>
      <c r="I2263" s="71" t="s">
        <v>1362</v>
      </c>
      <c r="L2263" s="6"/>
      <c r="M2263" s="152"/>
      <c r="N2263" s="151"/>
      <c r="O2263" s="150"/>
      <c r="P2263" s="6"/>
      <c r="Q2263" s="152"/>
      <c r="R2263" s="6"/>
      <c r="S2263" s="150"/>
      <c r="T2263" s="6"/>
    </row>
    <row r="2264" spans="1:20" s="41" customFormat="1" ht="12.75" hidden="1" outlineLevel="3">
      <c r="A2264" s="63">
        <f t="shared" si="45"/>
        <v>0</v>
      </c>
      <c r="B2264" s="69" t="s">
        <v>3859</v>
      </c>
      <c r="C2264" s="116" t="s">
        <v>3916</v>
      </c>
      <c r="D2264" s="69" t="s">
        <v>2273</v>
      </c>
      <c r="E2264" s="69"/>
      <c r="F2264" s="69">
        <v>0.33</v>
      </c>
      <c r="G2264" s="69"/>
      <c r="H2264" s="62">
        <f>IF(F2264="","",IF(AND(G2264="Руб.",$J$10=1),F2264/#REF!,IF(G2264="Руб.",F2264,F2264*$J$12)))</f>
        <v>0.33</v>
      </c>
      <c r="I2264" s="71" t="s">
        <v>1362</v>
      </c>
      <c r="L2264" s="6"/>
      <c r="M2264" s="152"/>
      <c r="N2264" s="151"/>
      <c r="O2264" s="150"/>
      <c r="P2264" s="6"/>
      <c r="Q2264" s="152"/>
      <c r="R2264" s="6"/>
      <c r="S2264" s="150"/>
      <c r="T2264" s="6"/>
    </row>
    <row r="2265" spans="1:20" s="41" customFormat="1" ht="12.75" hidden="1" outlineLevel="3">
      <c r="A2265" s="63">
        <f t="shared" ref="A2265:A2271" si="46">IF(E2265="",A2257,A2257+1)</f>
        <v>0</v>
      </c>
      <c r="B2265" s="69" t="s">
        <v>3861</v>
      </c>
      <c r="C2265" s="116" t="s">
        <v>3860</v>
      </c>
      <c r="D2265" s="69" t="s">
        <v>2273</v>
      </c>
      <c r="E2265" s="69"/>
      <c r="F2265" s="69">
        <v>0.39</v>
      </c>
      <c r="G2265" s="69"/>
      <c r="H2265" s="62">
        <f>IF(F2265="","",IF(AND(G2265="Руб.",$J$10=1),F2265/#REF!,IF(G2265="Руб.",F2265,F2265*$J$12)))</f>
        <v>0.39</v>
      </c>
      <c r="I2265" s="71" t="s">
        <v>1362</v>
      </c>
      <c r="L2265" s="6"/>
      <c r="M2265" s="152"/>
      <c r="N2265" s="151"/>
      <c r="O2265" s="150"/>
      <c r="P2265" s="6"/>
      <c r="Q2265" s="152"/>
      <c r="R2265" s="6"/>
      <c r="S2265" s="150"/>
      <c r="T2265" s="6"/>
    </row>
    <row r="2266" spans="1:20" s="41" customFormat="1" ht="12.75" hidden="1" outlineLevel="3">
      <c r="A2266" s="63">
        <f t="shared" si="46"/>
        <v>0</v>
      </c>
      <c r="B2266" s="69"/>
      <c r="C2266" s="116" t="s">
        <v>2426</v>
      </c>
      <c r="D2266" s="69" t="s">
        <v>2288</v>
      </c>
      <c r="E2266" s="119"/>
      <c r="F2266" s="69">
        <v>1.5</v>
      </c>
      <c r="G2266" s="69"/>
      <c r="H2266" s="62">
        <f>IF(F2266="","",IF(AND(G2266="Руб.",$J$10=1),F2266/#REF!,IF(G2266="Руб.",F2266,F2266*$J$12)))</f>
        <v>1.5</v>
      </c>
      <c r="I2266" s="71" t="s">
        <v>1362</v>
      </c>
      <c r="L2266" s="6"/>
      <c r="M2266" s="152"/>
      <c r="N2266" s="151"/>
      <c r="O2266" s="150"/>
      <c r="P2266" s="6"/>
      <c r="Q2266" s="152"/>
      <c r="R2266" s="6"/>
      <c r="S2266" s="150"/>
      <c r="T2266" s="6"/>
    </row>
    <row r="2267" spans="1:20" s="41" customFormat="1" ht="12.75" hidden="1" outlineLevel="3">
      <c r="A2267" s="63">
        <f t="shared" si="46"/>
        <v>0</v>
      </c>
      <c r="B2267" s="69"/>
      <c r="C2267" s="116" t="s">
        <v>2427</v>
      </c>
      <c r="D2267" s="69" t="s">
        <v>2288</v>
      </c>
      <c r="E2267" s="119"/>
      <c r="F2267" s="69">
        <v>1.6</v>
      </c>
      <c r="G2267" s="69"/>
      <c r="H2267" s="62">
        <f>IF(F2267="","",IF(AND(G2267="Руб.",$J$10=1),F2267/#REF!,IF(G2267="Руб.",F2267,F2267*$J$12)))</f>
        <v>1.6</v>
      </c>
      <c r="I2267" s="71" t="s">
        <v>1362</v>
      </c>
      <c r="L2267" s="6"/>
      <c r="M2267" s="152"/>
      <c r="N2267" s="151"/>
      <c r="O2267" s="150"/>
      <c r="P2267" s="6"/>
      <c r="Q2267" s="152"/>
      <c r="R2267" s="6"/>
      <c r="S2267" s="150"/>
      <c r="T2267" s="6"/>
    </row>
    <row r="2268" spans="1:20" s="41" customFormat="1" ht="12.75" hidden="1" outlineLevel="3">
      <c r="A2268" s="63">
        <f t="shared" si="46"/>
        <v>0</v>
      </c>
      <c r="B2268" s="69"/>
      <c r="C2268" s="116" t="s">
        <v>2428</v>
      </c>
      <c r="D2268" s="69" t="s">
        <v>2288</v>
      </c>
      <c r="E2268" s="119"/>
      <c r="F2268" s="69">
        <v>1.8</v>
      </c>
      <c r="G2268" s="69"/>
      <c r="H2268" s="62">
        <f>IF(F2268="","",IF(AND(G2268="Руб.",$J$10=1),F2268/#REF!,IF(G2268="Руб.",F2268,F2268*$J$12)))</f>
        <v>1.8</v>
      </c>
      <c r="I2268" s="71" t="s">
        <v>1362</v>
      </c>
      <c r="L2268" s="6"/>
      <c r="M2268" s="152"/>
      <c r="N2268" s="151"/>
      <c r="O2268" s="150"/>
      <c r="P2268" s="6"/>
      <c r="Q2268" s="152"/>
      <c r="R2268" s="6"/>
      <c r="S2268" s="150"/>
      <c r="T2268" s="6"/>
    </row>
    <row r="2269" spans="1:20" s="41" customFormat="1" ht="12.75" hidden="1" outlineLevel="3">
      <c r="A2269" s="63">
        <f t="shared" si="46"/>
        <v>0</v>
      </c>
      <c r="B2269" s="69"/>
      <c r="C2269" s="116" t="s">
        <v>711</v>
      </c>
      <c r="D2269" s="69" t="s">
        <v>2288</v>
      </c>
      <c r="E2269" s="119"/>
      <c r="F2269" s="69">
        <v>1.8</v>
      </c>
      <c r="G2269" s="69"/>
      <c r="H2269" s="62">
        <f>IF(F2269="","",IF(AND(G2269="Руб.",$J$10=1),F2269/#REF!,IF(G2269="Руб.",F2269,F2269*$J$12)))</f>
        <v>1.8</v>
      </c>
      <c r="I2269" s="71" t="s">
        <v>1362</v>
      </c>
      <c r="L2269" s="6"/>
      <c r="M2269" s="152"/>
      <c r="N2269" s="151"/>
      <c r="O2269" s="150"/>
      <c r="P2269" s="6"/>
      <c r="Q2269" s="152"/>
      <c r="R2269" s="6"/>
      <c r="S2269" s="150"/>
      <c r="T2269" s="6"/>
    </row>
    <row r="2270" spans="1:20" s="41" customFormat="1" ht="12.75" hidden="1" outlineLevel="3">
      <c r="A2270" s="63">
        <f t="shared" si="46"/>
        <v>0</v>
      </c>
      <c r="B2270" s="69"/>
      <c r="C2270" s="116" t="s">
        <v>712</v>
      </c>
      <c r="D2270" s="69" t="s">
        <v>2288</v>
      </c>
      <c r="E2270" s="119"/>
      <c r="F2270" s="69">
        <v>2</v>
      </c>
      <c r="G2270" s="69"/>
      <c r="H2270" s="62">
        <f>IF(F2270="","",IF(AND(G2270="Руб.",$J$10=1),F2270/#REF!,IF(G2270="Руб.",F2270,F2270*$J$12)))</f>
        <v>2</v>
      </c>
      <c r="I2270" s="71" t="s">
        <v>1362</v>
      </c>
      <c r="L2270" s="6"/>
      <c r="M2270" s="152"/>
      <c r="N2270" s="151"/>
      <c r="O2270" s="150"/>
      <c r="P2270" s="6"/>
      <c r="Q2270" s="152"/>
      <c r="R2270" s="6"/>
      <c r="S2270" s="150"/>
      <c r="T2270" s="6"/>
    </row>
    <row r="2271" spans="1:20" s="41" customFormat="1" ht="12.75" outlineLevel="2" collapsed="1">
      <c r="A2271" s="63">
        <f t="shared" si="46"/>
        <v>0</v>
      </c>
      <c r="B2271" s="70"/>
      <c r="C2271" s="115" t="s">
        <v>4222</v>
      </c>
      <c r="D2271" s="70"/>
      <c r="E2271" s="70"/>
      <c r="F2271" s="70" t="s">
        <v>2274</v>
      </c>
      <c r="G2271" s="70"/>
      <c r="H2271" s="62" t="str">
        <f>IF(F2271="","",IF(AND(G2271="Руб.",$J$10=1),F2271/#REF!,IF(G2271="Руб.",F2271,F2271*$J$12)))</f>
        <v/>
      </c>
      <c r="I2271" s="71" t="s">
        <v>1362</v>
      </c>
      <c r="L2271" s="6"/>
      <c r="M2271" s="152"/>
      <c r="N2271" s="151"/>
      <c r="O2271" s="150"/>
      <c r="P2271" s="6"/>
      <c r="Q2271" s="152"/>
      <c r="R2271" s="6"/>
      <c r="S2271" s="150"/>
      <c r="T2271" s="6"/>
    </row>
    <row r="2272" spans="1:20" s="41" customFormat="1" ht="12.75" hidden="1" outlineLevel="3">
      <c r="A2272" s="63">
        <f t="shared" ref="A2272:A2283" si="47">IF(E2272="",A2271,A2271+1)</f>
        <v>0</v>
      </c>
      <c r="B2272" s="69" t="s">
        <v>4230</v>
      </c>
      <c r="C2272" s="116" t="s">
        <v>4229</v>
      </c>
      <c r="D2272" s="69" t="s">
        <v>2273</v>
      </c>
      <c r="E2272" s="69"/>
      <c r="F2272" s="69">
        <v>0.15</v>
      </c>
      <c r="G2272" s="69"/>
      <c r="H2272" s="62">
        <f>IF(F2272="","",IF(AND(G2272="Руб.",$J$10=1),F2272/#REF!,IF(G2272="Руб.",F2272,F2272*$J$12)))</f>
        <v>0.15</v>
      </c>
      <c r="I2272" s="71" t="s">
        <v>1362</v>
      </c>
      <c r="L2272" s="6"/>
      <c r="M2272" s="152"/>
      <c r="N2272" s="151"/>
      <c r="O2272" s="150"/>
      <c r="P2272" s="6"/>
      <c r="Q2272" s="152"/>
      <c r="R2272" s="6"/>
      <c r="S2272" s="150"/>
      <c r="T2272" s="6"/>
    </row>
    <row r="2273" spans="1:20" s="41" customFormat="1" ht="12.75" hidden="1" outlineLevel="3">
      <c r="A2273" s="63">
        <f t="shared" si="47"/>
        <v>0</v>
      </c>
      <c r="B2273" s="69" t="s">
        <v>2554</v>
      </c>
      <c r="C2273" s="116" t="s">
        <v>2454</v>
      </c>
      <c r="D2273" s="69" t="s">
        <v>2273</v>
      </c>
      <c r="E2273" s="69"/>
      <c r="F2273" s="69">
        <v>0.23</v>
      </c>
      <c r="G2273" s="69"/>
      <c r="H2273" s="62">
        <f>IF(F2273="","",IF(AND(G2273="Руб.",$J$10=1),F2273/#REF!,IF(G2273="Руб.",F2273,F2273*$J$12)))</f>
        <v>0.23</v>
      </c>
      <c r="I2273" s="71" t="s">
        <v>1362</v>
      </c>
      <c r="L2273" s="6"/>
      <c r="M2273" s="152"/>
      <c r="N2273" s="151"/>
      <c r="O2273" s="150"/>
      <c r="P2273" s="6"/>
      <c r="Q2273" s="152"/>
      <c r="R2273" s="6"/>
      <c r="S2273" s="150"/>
      <c r="T2273" s="6"/>
    </row>
    <row r="2274" spans="1:20" s="41" customFormat="1" ht="12.75" hidden="1" outlineLevel="3">
      <c r="A2274" s="63">
        <f t="shared" si="47"/>
        <v>0</v>
      </c>
      <c r="B2274" s="69" t="s">
        <v>4224</v>
      </c>
      <c r="C2274" s="116" t="s">
        <v>4223</v>
      </c>
      <c r="D2274" s="69" t="s">
        <v>2273</v>
      </c>
      <c r="E2274" s="69"/>
      <c r="F2274" s="69">
        <v>0.35</v>
      </c>
      <c r="G2274" s="69"/>
      <c r="H2274" s="62">
        <f>IF(F2274="","",IF(AND(G2274="Руб.",$J$10=1),F2274/#REF!,IF(G2274="Руб.",F2274,F2274*$J$12)))</f>
        <v>0.35</v>
      </c>
      <c r="I2274" s="71" t="s">
        <v>1362</v>
      </c>
      <c r="L2274" s="6"/>
      <c r="M2274" s="152"/>
      <c r="N2274" s="151"/>
      <c r="O2274" s="150"/>
      <c r="P2274" s="6"/>
      <c r="Q2274" s="152"/>
      <c r="R2274" s="6"/>
      <c r="S2274" s="150"/>
      <c r="T2274" s="6"/>
    </row>
    <row r="2275" spans="1:20" s="41" customFormat="1" ht="12.75" hidden="1" outlineLevel="3">
      <c r="A2275" s="63">
        <f t="shared" si="47"/>
        <v>0</v>
      </c>
      <c r="B2275" s="69" t="s">
        <v>4226</v>
      </c>
      <c r="C2275" s="116" t="s">
        <v>4225</v>
      </c>
      <c r="D2275" s="69" t="s">
        <v>2273</v>
      </c>
      <c r="E2275" s="69"/>
      <c r="F2275" s="69">
        <v>0.57999999999999996</v>
      </c>
      <c r="G2275" s="69"/>
      <c r="H2275" s="62">
        <f>IF(F2275="","",IF(AND(G2275="Руб.",$J$10=1),F2275/#REF!,IF(G2275="Руб.",F2275,F2275*$J$12)))</f>
        <v>0.57999999999999996</v>
      </c>
      <c r="I2275" s="71" t="s">
        <v>1362</v>
      </c>
      <c r="L2275" s="6"/>
      <c r="M2275" s="152"/>
      <c r="N2275" s="151"/>
      <c r="O2275" s="150"/>
      <c r="P2275" s="6"/>
      <c r="Q2275" s="152"/>
      <c r="R2275" s="6"/>
      <c r="S2275" s="150"/>
      <c r="T2275" s="6"/>
    </row>
    <row r="2276" spans="1:20" s="41" customFormat="1" ht="12.75" hidden="1" outlineLevel="3">
      <c r="A2276" s="63">
        <f t="shared" si="47"/>
        <v>0</v>
      </c>
      <c r="B2276" s="69" t="s">
        <v>4228</v>
      </c>
      <c r="C2276" s="116" t="s">
        <v>4227</v>
      </c>
      <c r="D2276" s="69" t="s">
        <v>2273</v>
      </c>
      <c r="E2276" s="69"/>
      <c r="F2276" s="69">
        <v>1.1000000000000001</v>
      </c>
      <c r="G2276" s="69"/>
      <c r="H2276" s="62">
        <f>IF(F2276="","",IF(AND(G2276="Руб.",$J$10=1),F2276/#REF!,IF(G2276="Руб.",F2276,F2276*$J$12)))</f>
        <v>1.1000000000000001</v>
      </c>
      <c r="I2276" s="71" t="s">
        <v>1362</v>
      </c>
      <c r="L2276" s="6"/>
      <c r="M2276" s="152"/>
      <c r="N2276" s="151"/>
      <c r="O2276" s="150"/>
      <c r="P2276" s="6"/>
      <c r="Q2276" s="152"/>
      <c r="R2276" s="6"/>
      <c r="S2276" s="150"/>
      <c r="T2276" s="6"/>
    </row>
    <row r="2277" spans="1:20" s="41" customFormat="1" ht="12.75" hidden="1" outlineLevel="3">
      <c r="A2277" s="63">
        <f t="shared" si="47"/>
        <v>0</v>
      </c>
      <c r="B2277" s="69" t="s">
        <v>1148</v>
      </c>
      <c r="C2277" s="116" t="s">
        <v>1147</v>
      </c>
      <c r="D2277" s="69" t="s">
        <v>2273</v>
      </c>
      <c r="E2277" s="69"/>
      <c r="F2277" s="69">
        <v>2</v>
      </c>
      <c r="G2277" s="69"/>
      <c r="H2277" s="62">
        <f>IF(F2277="","",IF(AND(G2277="Руб.",$J$10=1),F2277/#REF!,IF(G2277="Руб.",F2277,F2277*$J$12)))</f>
        <v>2</v>
      </c>
      <c r="I2277" s="71" t="s">
        <v>1362</v>
      </c>
      <c r="L2277" s="6"/>
      <c r="M2277" s="152"/>
      <c r="N2277" s="151"/>
      <c r="O2277" s="150"/>
      <c r="P2277" s="6"/>
      <c r="Q2277" s="152"/>
      <c r="R2277" s="6"/>
      <c r="S2277" s="150"/>
      <c r="T2277" s="6"/>
    </row>
    <row r="2278" spans="1:20" s="41" customFormat="1" ht="12.75" hidden="1" outlineLevel="3">
      <c r="A2278" s="63">
        <f t="shared" si="47"/>
        <v>0</v>
      </c>
      <c r="B2278" s="69" t="s">
        <v>1150</v>
      </c>
      <c r="C2278" s="116" t="s">
        <v>1149</v>
      </c>
      <c r="D2278" s="69" t="s">
        <v>2273</v>
      </c>
      <c r="E2278" s="69"/>
      <c r="F2278" s="69">
        <v>3.72</v>
      </c>
      <c r="G2278" s="69"/>
      <c r="H2278" s="62">
        <f>IF(F2278="","",IF(AND(G2278="Руб.",$J$10=1),F2278/#REF!,IF(G2278="Руб.",F2278,F2278*$J$12)))</f>
        <v>3.72</v>
      </c>
      <c r="I2278" s="71" t="s">
        <v>1362</v>
      </c>
      <c r="L2278" s="6"/>
      <c r="M2278" s="152"/>
      <c r="N2278" s="151"/>
      <c r="O2278" s="150"/>
      <c r="P2278" s="6"/>
      <c r="Q2278" s="152"/>
      <c r="R2278" s="6"/>
      <c r="S2278" s="150"/>
      <c r="T2278" s="6"/>
    </row>
    <row r="2279" spans="1:20" s="41" customFormat="1" ht="12.75" hidden="1" outlineLevel="3">
      <c r="A2279" s="63">
        <f t="shared" si="47"/>
        <v>0</v>
      </c>
      <c r="B2279" s="69" t="s">
        <v>1152</v>
      </c>
      <c r="C2279" s="116" t="s">
        <v>1151</v>
      </c>
      <c r="D2279" s="69" t="s">
        <v>2273</v>
      </c>
      <c r="E2279" s="69"/>
      <c r="F2279" s="69">
        <v>5.51</v>
      </c>
      <c r="G2279" s="69"/>
      <c r="H2279" s="62">
        <f>IF(F2279="","",IF(AND(G2279="Руб.",$J$10=1),F2279/#REF!,IF(G2279="Руб.",F2279,F2279*$J$12)))</f>
        <v>5.51</v>
      </c>
      <c r="I2279" s="71" t="s">
        <v>1362</v>
      </c>
      <c r="L2279" s="6"/>
      <c r="M2279" s="152"/>
      <c r="N2279" s="151"/>
      <c r="O2279" s="150"/>
      <c r="P2279" s="6"/>
      <c r="Q2279" s="152"/>
      <c r="R2279" s="6"/>
      <c r="S2279" s="150"/>
      <c r="T2279" s="6"/>
    </row>
    <row r="2280" spans="1:20" s="41" customFormat="1" ht="12.75" hidden="1" outlineLevel="3">
      <c r="A2280" s="63">
        <f t="shared" si="47"/>
        <v>0</v>
      </c>
      <c r="B2280" s="69" t="s">
        <v>2177</v>
      </c>
      <c r="C2280" s="116" t="s">
        <v>2178</v>
      </c>
      <c r="D2280" s="69" t="s">
        <v>2273</v>
      </c>
      <c r="E2280" s="69"/>
      <c r="F2280" s="69">
        <v>6.45</v>
      </c>
      <c r="G2280" s="69"/>
      <c r="H2280" s="62">
        <f>IF(F2280="","",IF(AND(G2280="Руб.",$J$10=1),F2280/#REF!,IF(G2280="Руб.",F2280,F2280*$J$12)))</f>
        <v>6.45</v>
      </c>
      <c r="I2280" s="71" t="s">
        <v>1362</v>
      </c>
      <c r="L2280" s="6"/>
      <c r="M2280" s="152"/>
      <c r="N2280" s="151"/>
      <c r="O2280" s="150"/>
      <c r="P2280" s="6"/>
      <c r="Q2280" s="152"/>
      <c r="R2280" s="6"/>
      <c r="S2280" s="150"/>
      <c r="T2280" s="6"/>
    </row>
    <row r="2281" spans="1:20" s="41" customFormat="1" ht="12.75" hidden="1" outlineLevel="3">
      <c r="A2281" s="63">
        <f t="shared" si="47"/>
        <v>0</v>
      </c>
      <c r="B2281" s="69" t="s">
        <v>2179</v>
      </c>
      <c r="C2281" s="116" t="s">
        <v>2180</v>
      </c>
      <c r="D2281" s="69" t="s">
        <v>2273</v>
      </c>
      <c r="E2281" s="69"/>
      <c r="F2281" s="69">
        <v>8.3000000000000007</v>
      </c>
      <c r="G2281" s="69"/>
      <c r="H2281" s="62">
        <f>IF(F2281="","",IF(AND(G2281="Руб.",$J$10=1),F2281/#REF!,IF(G2281="Руб.",F2281,F2281*$J$12)))</f>
        <v>8.3000000000000007</v>
      </c>
      <c r="I2281" s="71" t="s">
        <v>1362</v>
      </c>
      <c r="L2281" s="6"/>
      <c r="M2281" s="152"/>
      <c r="N2281" s="151"/>
      <c r="O2281" s="150"/>
      <c r="P2281" s="6"/>
      <c r="Q2281" s="152"/>
      <c r="R2281" s="6"/>
      <c r="S2281" s="150"/>
      <c r="T2281" s="6"/>
    </row>
    <row r="2282" spans="1:20" s="41" customFormat="1" ht="12.75" hidden="1" outlineLevel="3">
      <c r="A2282" s="63">
        <f t="shared" si="47"/>
        <v>0</v>
      </c>
      <c r="B2282" s="69" t="s">
        <v>2181</v>
      </c>
      <c r="C2282" s="116" t="s">
        <v>2182</v>
      </c>
      <c r="D2282" s="69" t="s">
        <v>2273</v>
      </c>
      <c r="E2282" s="69"/>
      <c r="F2282" s="69">
        <v>12</v>
      </c>
      <c r="G2282" s="69"/>
      <c r="H2282" s="62">
        <f>IF(F2282="","",IF(AND(G2282="Руб.",$J$10=1),F2282/#REF!,IF(G2282="Руб.",F2282,F2282*$J$12)))</f>
        <v>12</v>
      </c>
      <c r="I2282" s="71" t="s">
        <v>1362</v>
      </c>
      <c r="L2282" s="6"/>
      <c r="M2282" s="152"/>
      <c r="N2282" s="151"/>
      <c r="O2282" s="150"/>
      <c r="P2282" s="6"/>
      <c r="Q2282" s="152"/>
      <c r="R2282" s="6"/>
      <c r="S2282" s="150"/>
      <c r="T2282" s="6"/>
    </row>
    <row r="2283" spans="1:20" s="41" customFormat="1" ht="12.75" hidden="1" outlineLevel="3">
      <c r="A2283" s="63">
        <f t="shared" si="47"/>
        <v>0</v>
      </c>
      <c r="B2283" s="69" t="s">
        <v>2183</v>
      </c>
      <c r="C2283" s="116" t="s">
        <v>2184</v>
      </c>
      <c r="D2283" s="69" t="s">
        <v>2273</v>
      </c>
      <c r="E2283" s="69"/>
      <c r="F2283" s="69">
        <v>30</v>
      </c>
      <c r="G2283" s="69"/>
      <c r="H2283" s="62">
        <f>IF(F2283="","",IF(AND(G2283="Руб.",$J$10=1),F2283/#REF!,IF(G2283="Руб.",F2283,F2283*$J$12)))</f>
        <v>30</v>
      </c>
      <c r="I2283" s="71" t="s">
        <v>1362</v>
      </c>
      <c r="L2283" s="6"/>
      <c r="M2283" s="152"/>
      <c r="N2283" s="151"/>
      <c r="O2283" s="150"/>
      <c r="P2283" s="6"/>
      <c r="Q2283" s="152"/>
      <c r="R2283" s="6"/>
      <c r="S2283" s="150"/>
      <c r="T2283" s="6"/>
    </row>
    <row r="2284" spans="1:20" s="41" customFormat="1" ht="12.75" outlineLevel="2" collapsed="1">
      <c r="A2284" s="63">
        <f>IF(E2284="",A2157,A2157+1)</f>
        <v>0</v>
      </c>
      <c r="B2284" s="70"/>
      <c r="C2284" s="115" t="s">
        <v>1437</v>
      </c>
      <c r="D2284" s="70"/>
      <c r="E2284" s="70"/>
      <c r="F2284" s="70" t="s">
        <v>2274</v>
      </c>
      <c r="G2284" s="70"/>
      <c r="H2284" s="62" t="str">
        <f>IF(F2284="","",IF(AND(G2284="Руб.",$J$10=1),F2284/#REF!,IF(G2284="Руб.",F2284,F2284*$J$12)))</f>
        <v/>
      </c>
      <c r="I2284" s="71" t="s">
        <v>1362</v>
      </c>
      <c r="L2284" s="6"/>
      <c r="M2284" s="152"/>
      <c r="N2284" s="151"/>
      <c r="O2284" s="150"/>
      <c r="P2284" s="6"/>
      <c r="Q2284" s="152"/>
      <c r="R2284" s="6"/>
      <c r="S2284" s="150"/>
      <c r="T2284" s="6"/>
    </row>
    <row r="2285" spans="1:20" s="41" customFormat="1" ht="12.75" hidden="1" outlineLevel="3">
      <c r="A2285" s="63">
        <f t="shared" ref="A2285:A2348" si="48">IF(E2285="",A2284,A2284+1)</f>
        <v>0</v>
      </c>
      <c r="B2285" s="69" t="s">
        <v>1445</v>
      </c>
      <c r="C2285" s="116" t="s">
        <v>1444</v>
      </c>
      <c r="D2285" s="69" t="s">
        <v>2273</v>
      </c>
      <c r="E2285" s="69"/>
      <c r="F2285" s="69">
        <v>0.21</v>
      </c>
      <c r="G2285" s="69"/>
      <c r="H2285" s="62">
        <f>IF(F2285="","",IF(AND(G2285="Руб.",$J$10=1),F2285/#REF!,IF(G2285="Руб.",F2285,F2285*$J$12)))</f>
        <v>0.21</v>
      </c>
      <c r="I2285" s="71" t="s">
        <v>1362</v>
      </c>
      <c r="L2285" s="6"/>
      <c r="M2285" s="152"/>
      <c r="N2285" s="151"/>
      <c r="O2285" s="150"/>
      <c r="P2285" s="6"/>
      <c r="Q2285" s="152"/>
      <c r="R2285" s="6"/>
      <c r="S2285" s="150"/>
      <c r="T2285" s="6"/>
    </row>
    <row r="2286" spans="1:20" s="41" customFormat="1" ht="12.75" hidden="1" outlineLevel="3">
      <c r="A2286" s="63">
        <f t="shared" si="48"/>
        <v>0</v>
      </c>
      <c r="B2286" s="69" t="s">
        <v>1447</v>
      </c>
      <c r="C2286" s="116" t="s">
        <v>1446</v>
      </c>
      <c r="D2286" s="69" t="s">
        <v>2273</v>
      </c>
      <c r="E2286" s="69"/>
      <c r="F2286" s="69">
        <v>0.4</v>
      </c>
      <c r="G2286" s="69"/>
      <c r="H2286" s="62">
        <f>IF(F2286="","",IF(AND(G2286="Руб.",$J$10=1),F2286/#REF!,IF(G2286="Руб.",F2286,F2286*$J$12)))</f>
        <v>0.4</v>
      </c>
      <c r="I2286" s="71" t="s">
        <v>1362</v>
      </c>
      <c r="L2286" s="6"/>
      <c r="M2286" s="152"/>
      <c r="N2286" s="151"/>
      <c r="O2286" s="150"/>
      <c r="P2286" s="6"/>
      <c r="Q2286" s="152"/>
      <c r="R2286" s="6"/>
      <c r="S2286" s="150"/>
      <c r="T2286" s="6"/>
    </row>
    <row r="2287" spans="1:20" s="41" customFormat="1" ht="12.75" hidden="1" outlineLevel="3">
      <c r="A2287" s="63">
        <f t="shared" si="48"/>
        <v>0</v>
      </c>
      <c r="B2287" s="69" t="s">
        <v>1439</v>
      </c>
      <c r="C2287" s="116" t="s">
        <v>1438</v>
      </c>
      <c r="D2287" s="69" t="s">
        <v>2273</v>
      </c>
      <c r="E2287" s="69"/>
      <c r="F2287" s="69">
        <v>0.56000000000000005</v>
      </c>
      <c r="G2287" s="69"/>
      <c r="H2287" s="62">
        <f>IF(F2287="","",IF(AND(G2287="Руб.",$J$10=1),F2287/#REF!,IF(G2287="Руб.",F2287,F2287*$J$12)))</f>
        <v>0.56000000000000005</v>
      </c>
      <c r="I2287" s="71" t="s">
        <v>1362</v>
      </c>
      <c r="L2287" s="6"/>
      <c r="M2287" s="152"/>
      <c r="N2287" s="151"/>
      <c r="O2287" s="150"/>
      <c r="P2287" s="6"/>
      <c r="Q2287" s="152"/>
      <c r="R2287" s="6"/>
      <c r="S2287" s="150"/>
      <c r="T2287" s="6"/>
    </row>
    <row r="2288" spans="1:20" s="41" customFormat="1" ht="12.75" hidden="1" outlineLevel="3">
      <c r="A2288" s="63">
        <f t="shared" si="48"/>
        <v>0</v>
      </c>
      <c r="B2288" s="69" t="s">
        <v>1441</v>
      </c>
      <c r="C2288" s="116" t="s">
        <v>1440</v>
      </c>
      <c r="D2288" s="69" t="s">
        <v>2273</v>
      </c>
      <c r="E2288" s="69"/>
      <c r="F2288" s="69">
        <v>0.84</v>
      </c>
      <c r="G2288" s="69"/>
      <c r="H2288" s="62">
        <f>IF(F2288="","",IF(AND(G2288="Руб.",$J$10=1),F2288/#REF!,IF(G2288="Руб.",F2288,F2288*$J$12)))</f>
        <v>0.84</v>
      </c>
      <c r="I2288" s="71" t="s">
        <v>1362</v>
      </c>
      <c r="L2288" s="6"/>
      <c r="M2288" s="152"/>
      <c r="N2288" s="151"/>
      <c r="O2288" s="150"/>
      <c r="P2288" s="6"/>
      <c r="Q2288" s="152"/>
      <c r="R2288" s="6"/>
      <c r="S2288" s="150"/>
      <c r="T2288" s="6"/>
    </row>
    <row r="2289" spans="1:20" s="41" customFormat="1" ht="12.75" hidden="1" outlineLevel="3">
      <c r="A2289" s="63">
        <f t="shared" si="48"/>
        <v>0</v>
      </c>
      <c r="B2289" s="69" t="s">
        <v>1443</v>
      </c>
      <c r="C2289" s="116" t="s">
        <v>1442</v>
      </c>
      <c r="D2289" s="69" t="s">
        <v>2273</v>
      </c>
      <c r="E2289" s="69"/>
      <c r="F2289" s="69">
        <v>1.51</v>
      </c>
      <c r="G2289" s="69"/>
      <c r="H2289" s="62">
        <f>IF(F2289="","",IF(AND(G2289="Руб.",$J$10=1),F2289/#REF!,IF(G2289="Руб.",F2289,F2289*$J$12)))</f>
        <v>1.51</v>
      </c>
      <c r="I2289" s="71" t="s">
        <v>1362</v>
      </c>
      <c r="L2289" s="6"/>
      <c r="M2289" s="152"/>
      <c r="N2289" s="151"/>
      <c r="O2289" s="150"/>
      <c r="P2289" s="6"/>
      <c r="Q2289" s="152"/>
      <c r="R2289" s="6"/>
      <c r="S2289" s="150"/>
      <c r="T2289" s="6"/>
    </row>
    <row r="2290" spans="1:20" s="41" customFormat="1" ht="12.75" hidden="1" outlineLevel="3">
      <c r="A2290" s="63">
        <f t="shared" si="48"/>
        <v>0</v>
      </c>
      <c r="B2290" s="69" t="s">
        <v>1449</v>
      </c>
      <c r="C2290" s="116" t="s">
        <v>1448</v>
      </c>
      <c r="D2290" s="69" t="s">
        <v>2273</v>
      </c>
      <c r="E2290" s="69"/>
      <c r="F2290" s="69">
        <v>2.52</v>
      </c>
      <c r="G2290" s="69"/>
      <c r="H2290" s="62">
        <f>IF(F2290="","",IF(AND(G2290="Руб.",$J$10=1),F2290/#REF!,IF(G2290="Руб.",F2290,F2290*$J$12)))</f>
        <v>2.52</v>
      </c>
      <c r="I2290" s="71" t="s">
        <v>1362</v>
      </c>
      <c r="L2290" s="6"/>
      <c r="M2290" s="152"/>
      <c r="N2290" s="151"/>
      <c r="O2290" s="150"/>
      <c r="P2290" s="6"/>
      <c r="Q2290" s="152"/>
      <c r="R2290" s="6"/>
      <c r="S2290" s="150"/>
      <c r="T2290" s="6"/>
    </row>
    <row r="2291" spans="1:20" s="41" customFormat="1" ht="12.75" hidden="1" outlineLevel="3">
      <c r="A2291" s="63">
        <f t="shared" si="48"/>
        <v>0</v>
      </c>
      <c r="B2291" s="69" t="s">
        <v>1451</v>
      </c>
      <c r="C2291" s="116" t="s">
        <v>1450</v>
      </c>
      <c r="D2291" s="69" t="s">
        <v>2273</v>
      </c>
      <c r="E2291" s="69"/>
      <c r="F2291" s="69">
        <v>4.42</v>
      </c>
      <c r="G2291" s="69"/>
      <c r="H2291" s="62">
        <f>IF(F2291="","",IF(AND(G2291="Руб.",$J$10=1),F2291/#REF!,IF(G2291="Руб.",F2291,F2291*$J$12)))</f>
        <v>4.42</v>
      </c>
      <c r="I2291" s="71" t="s">
        <v>1362</v>
      </c>
      <c r="L2291" s="6"/>
      <c r="M2291" s="152"/>
      <c r="N2291" s="151"/>
      <c r="O2291" s="150"/>
      <c r="P2291" s="6"/>
      <c r="Q2291" s="152"/>
      <c r="R2291" s="6"/>
      <c r="S2291" s="150"/>
      <c r="T2291" s="6"/>
    </row>
    <row r="2292" spans="1:20" s="41" customFormat="1" ht="12.75" hidden="1" outlineLevel="3">
      <c r="A2292" s="63">
        <f t="shared" si="48"/>
        <v>0</v>
      </c>
      <c r="B2292" s="69" t="s">
        <v>1453</v>
      </c>
      <c r="C2292" s="116" t="s">
        <v>1452</v>
      </c>
      <c r="D2292" s="69" t="s">
        <v>2273</v>
      </c>
      <c r="E2292" s="69"/>
      <c r="F2292" s="69">
        <v>7.4</v>
      </c>
      <c r="G2292" s="69"/>
      <c r="H2292" s="62">
        <f>IF(F2292="","",IF(AND(G2292="Руб.",$J$10=1),F2292/#REF!,IF(G2292="Руб.",F2292,F2292*$J$12)))</f>
        <v>7.4</v>
      </c>
      <c r="I2292" s="71" t="s">
        <v>1362</v>
      </c>
      <c r="L2292" s="6"/>
      <c r="M2292" s="152"/>
      <c r="N2292" s="151"/>
      <c r="O2292" s="150"/>
      <c r="P2292" s="6"/>
      <c r="Q2292" s="152"/>
      <c r="R2292" s="6"/>
      <c r="S2292" s="150"/>
      <c r="T2292" s="6"/>
    </row>
    <row r="2293" spans="1:20" s="41" customFormat="1" ht="12.75" hidden="1" outlineLevel="3">
      <c r="A2293" s="63">
        <f t="shared" si="48"/>
        <v>0</v>
      </c>
      <c r="B2293" s="69" t="s">
        <v>2185</v>
      </c>
      <c r="C2293" s="116" t="s">
        <v>2186</v>
      </c>
      <c r="D2293" s="69" t="s">
        <v>2273</v>
      </c>
      <c r="E2293" s="69"/>
      <c r="F2293" s="69">
        <v>7.6</v>
      </c>
      <c r="G2293" s="69"/>
      <c r="H2293" s="62">
        <f>IF(F2293="","",IF(AND(G2293="Руб.",$J$10=1),F2293/#REF!,IF(G2293="Руб.",F2293,F2293*$J$12)))</f>
        <v>7.6</v>
      </c>
      <c r="I2293" s="71" t="s">
        <v>1362</v>
      </c>
      <c r="L2293" s="6"/>
      <c r="M2293" s="152"/>
      <c r="N2293" s="151"/>
      <c r="O2293" s="150"/>
      <c r="P2293" s="6"/>
      <c r="Q2293" s="152"/>
      <c r="R2293" s="6"/>
      <c r="S2293" s="150"/>
      <c r="T2293" s="6"/>
    </row>
    <row r="2294" spans="1:20" s="41" customFormat="1" ht="12.75" hidden="1" outlineLevel="3">
      <c r="A2294" s="63">
        <f t="shared" si="48"/>
        <v>0</v>
      </c>
      <c r="B2294" s="69" t="s">
        <v>2187</v>
      </c>
      <c r="C2294" s="116" t="s">
        <v>2188</v>
      </c>
      <c r="D2294" s="69" t="s">
        <v>2273</v>
      </c>
      <c r="E2294" s="69"/>
      <c r="F2294" s="69">
        <v>10.42</v>
      </c>
      <c r="G2294" s="69"/>
      <c r="H2294" s="62">
        <f>IF(F2294="","",IF(AND(G2294="Руб.",$J$10=1),F2294/#REF!,IF(G2294="Руб.",F2294,F2294*$J$12)))</f>
        <v>10.42</v>
      </c>
      <c r="I2294" s="71" t="s">
        <v>1362</v>
      </c>
      <c r="L2294" s="6"/>
      <c r="M2294" s="152"/>
      <c r="N2294" s="151"/>
      <c r="O2294" s="150"/>
      <c r="P2294" s="6"/>
      <c r="Q2294" s="152"/>
      <c r="R2294" s="6"/>
      <c r="S2294" s="150"/>
      <c r="T2294" s="6"/>
    </row>
    <row r="2295" spans="1:20" s="41" customFormat="1" ht="12.75" hidden="1" outlineLevel="3">
      <c r="A2295" s="63">
        <f t="shared" si="48"/>
        <v>0</v>
      </c>
      <c r="B2295" s="69" t="s">
        <v>82</v>
      </c>
      <c r="C2295" s="116" t="s">
        <v>81</v>
      </c>
      <c r="D2295" s="69" t="s">
        <v>2273</v>
      </c>
      <c r="E2295" s="69"/>
      <c r="F2295" s="69">
        <v>15</v>
      </c>
      <c r="G2295" s="69"/>
      <c r="H2295" s="62">
        <f>IF(F2295="","",IF(AND(G2295="Руб.",$J$10=1),F2295/#REF!,IF(G2295="Руб.",F2295,F2295*$J$12)))</f>
        <v>15</v>
      </c>
      <c r="I2295" s="71" t="s">
        <v>1362</v>
      </c>
      <c r="L2295" s="6"/>
      <c r="M2295" s="152"/>
      <c r="N2295" s="151"/>
      <c r="O2295" s="150"/>
      <c r="P2295" s="6"/>
      <c r="Q2295" s="152"/>
      <c r="R2295" s="6"/>
      <c r="S2295" s="150"/>
      <c r="T2295" s="6"/>
    </row>
    <row r="2296" spans="1:20" s="41" customFormat="1" ht="12.75" hidden="1" outlineLevel="3">
      <c r="A2296" s="63">
        <f t="shared" si="48"/>
        <v>0</v>
      </c>
      <c r="B2296" s="69" t="s">
        <v>4415</v>
      </c>
      <c r="C2296" s="116" t="s">
        <v>4414</v>
      </c>
      <c r="D2296" s="69" t="s">
        <v>2273</v>
      </c>
      <c r="E2296" s="69"/>
      <c r="F2296" s="69">
        <v>35.200000000000003</v>
      </c>
      <c r="G2296" s="69"/>
      <c r="H2296" s="62">
        <f>IF(F2296="","",IF(AND(G2296="Руб.",$J$10=1),F2296/#REF!,IF(G2296="Руб.",F2296,F2296*$J$12)))</f>
        <v>35.200000000000003</v>
      </c>
      <c r="I2296" s="71" t="s">
        <v>1362</v>
      </c>
      <c r="L2296" s="6"/>
      <c r="M2296" s="152"/>
      <c r="N2296" s="151"/>
      <c r="O2296" s="150"/>
      <c r="P2296" s="6"/>
      <c r="Q2296" s="152"/>
      <c r="R2296" s="6"/>
      <c r="S2296" s="150"/>
      <c r="T2296" s="6"/>
    </row>
    <row r="2297" spans="1:20" s="41" customFormat="1" ht="12.75" outlineLevel="2" collapsed="1">
      <c r="A2297" s="63">
        <f t="shared" si="48"/>
        <v>0</v>
      </c>
      <c r="B2297" s="70"/>
      <c r="C2297" s="115" t="s">
        <v>4416</v>
      </c>
      <c r="D2297" s="70"/>
      <c r="E2297" s="70"/>
      <c r="F2297" s="70" t="s">
        <v>2274</v>
      </c>
      <c r="G2297" s="70"/>
      <c r="H2297" s="62" t="str">
        <f>IF(F2297="","",IF(AND(G2297="Руб.",$J$10=1),F2297/#REF!,IF(G2297="Руб.",F2297,F2297*$J$12)))</f>
        <v/>
      </c>
      <c r="I2297" s="71" t="s">
        <v>1362</v>
      </c>
      <c r="L2297" s="6"/>
      <c r="M2297" s="152"/>
      <c r="N2297" s="151"/>
      <c r="O2297" s="150"/>
      <c r="P2297" s="6"/>
      <c r="Q2297" s="152"/>
      <c r="R2297" s="6"/>
      <c r="S2297" s="150"/>
      <c r="T2297" s="6"/>
    </row>
    <row r="2298" spans="1:20" s="41" customFormat="1" ht="12.75" hidden="1" outlineLevel="3">
      <c r="A2298" s="63">
        <f t="shared" si="48"/>
        <v>0</v>
      </c>
      <c r="B2298" s="69" t="s">
        <v>4175</v>
      </c>
      <c r="C2298" s="116" t="s">
        <v>4174</v>
      </c>
      <c r="D2298" s="69" t="s">
        <v>2273</v>
      </c>
      <c r="E2298" s="69"/>
      <c r="F2298" s="69">
        <v>5</v>
      </c>
      <c r="G2298" s="69"/>
      <c r="H2298" s="62">
        <f>IF(F2298="","",IF(AND(G2298="Руб.",$J$10=1),F2298/#REF!,IF(G2298="Руб.",F2298,F2298*$J$12)))</f>
        <v>5</v>
      </c>
      <c r="I2298" s="71" t="s">
        <v>1362</v>
      </c>
      <c r="L2298" s="6"/>
      <c r="M2298" s="152"/>
      <c r="N2298" s="151"/>
      <c r="O2298" s="150"/>
      <c r="P2298" s="6"/>
      <c r="Q2298" s="152"/>
      <c r="R2298" s="6"/>
      <c r="S2298" s="150"/>
      <c r="T2298" s="6"/>
    </row>
    <row r="2299" spans="1:20" s="41" customFormat="1" ht="12.75" hidden="1" outlineLevel="3">
      <c r="A2299" s="63">
        <f t="shared" si="48"/>
        <v>0</v>
      </c>
      <c r="B2299" s="69" t="s">
        <v>2451</v>
      </c>
      <c r="C2299" s="116" t="s">
        <v>2450</v>
      </c>
      <c r="D2299" s="69" t="s">
        <v>2273</v>
      </c>
      <c r="E2299" s="69"/>
      <c r="F2299" s="69">
        <v>1.35</v>
      </c>
      <c r="G2299" s="69"/>
      <c r="H2299" s="62">
        <f>IF(F2299="","",IF(AND(G2299="Руб.",$J$10=1),F2299/#REF!,IF(G2299="Руб.",F2299,F2299*$J$12)))</f>
        <v>1.35</v>
      </c>
      <c r="I2299" s="71" t="s">
        <v>1362</v>
      </c>
      <c r="L2299" s="6"/>
      <c r="M2299" s="152"/>
      <c r="N2299" s="151"/>
      <c r="O2299" s="150"/>
      <c r="P2299" s="6"/>
      <c r="Q2299" s="152"/>
      <c r="R2299" s="6"/>
      <c r="S2299" s="150"/>
      <c r="T2299" s="6"/>
    </row>
    <row r="2300" spans="1:20" s="41" customFormat="1" ht="12.75" hidden="1" outlineLevel="3">
      <c r="A2300" s="63">
        <f t="shared" si="48"/>
        <v>0</v>
      </c>
      <c r="B2300" s="69" t="s">
        <v>2453</v>
      </c>
      <c r="C2300" s="116" t="s">
        <v>2452</v>
      </c>
      <c r="D2300" s="110" t="s">
        <v>2273</v>
      </c>
      <c r="E2300" s="110"/>
      <c r="F2300" s="69">
        <v>2</v>
      </c>
      <c r="G2300" s="69"/>
      <c r="H2300" s="62">
        <f>IF(F2300="","",IF(AND(G2300="Руб.",$J$10=1),F2300/#REF!,IF(G2300="Руб.",F2300,F2300*$J$12)))</f>
        <v>2</v>
      </c>
      <c r="I2300" s="71" t="s">
        <v>1362</v>
      </c>
      <c r="L2300" s="6"/>
      <c r="M2300" s="152"/>
      <c r="N2300" s="151"/>
      <c r="O2300" s="150"/>
      <c r="P2300" s="6"/>
      <c r="Q2300" s="152"/>
      <c r="R2300" s="6"/>
      <c r="S2300" s="150"/>
      <c r="T2300" s="6"/>
    </row>
    <row r="2301" spans="1:20" s="41" customFormat="1" ht="12.75" hidden="1" outlineLevel="3">
      <c r="A2301" s="63">
        <f t="shared" si="48"/>
        <v>0</v>
      </c>
      <c r="B2301" s="69" t="s">
        <v>4169</v>
      </c>
      <c r="C2301" s="116" t="s">
        <v>4168</v>
      </c>
      <c r="D2301" s="69" t="s">
        <v>2273</v>
      </c>
      <c r="E2301" s="69"/>
      <c r="F2301" s="69">
        <v>3.7</v>
      </c>
      <c r="G2301" s="69"/>
      <c r="H2301" s="62">
        <f>IF(F2301="","",IF(AND(G2301="Руб.",$J$10=1),F2301/#REF!,IF(G2301="Руб.",F2301,F2301*$J$12)))</f>
        <v>3.7</v>
      </c>
      <c r="I2301" s="71" t="s">
        <v>1362</v>
      </c>
      <c r="L2301" s="6"/>
      <c r="M2301" s="152"/>
      <c r="N2301" s="151"/>
      <c r="O2301" s="150"/>
      <c r="P2301" s="6"/>
      <c r="Q2301" s="152"/>
      <c r="R2301" s="6"/>
      <c r="S2301" s="150"/>
      <c r="T2301" s="6"/>
    </row>
    <row r="2302" spans="1:20" s="41" customFormat="1" ht="12.75" hidden="1" outlineLevel="3">
      <c r="A2302" s="63">
        <f t="shared" si="48"/>
        <v>0</v>
      </c>
      <c r="B2302" s="69" t="s">
        <v>4171</v>
      </c>
      <c r="C2302" s="116" t="s">
        <v>4170</v>
      </c>
      <c r="D2302" s="69" t="s">
        <v>2273</v>
      </c>
      <c r="E2302" s="69"/>
      <c r="F2302" s="69">
        <v>3.9</v>
      </c>
      <c r="G2302" s="69"/>
      <c r="H2302" s="62">
        <f>IF(F2302="","",IF(AND(G2302="Руб.",$J$10=1),F2302/#REF!,IF(G2302="Руб.",F2302,F2302*$J$12)))</f>
        <v>3.9</v>
      </c>
      <c r="I2302" s="71" t="s">
        <v>1362</v>
      </c>
      <c r="L2302" s="6"/>
      <c r="M2302" s="152"/>
      <c r="N2302" s="151"/>
      <c r="O2302" s="150"/>
      <c r="P2302" s="6"/>
      <c r="Q2302" s="152"/>
      <c r="R2302" s="6"/>
      <c r="S2302" s="150"/>
      <c r="T2302" s="6"/>
    </row>
    <row r="2303" spans="1:20" s="41" customFormat="1" ht="12.75" hidden="1" outlineLevel="3">
      <c r="A2303" s="63">
        <f t="shared" si="48"/>
        <v>0</v>
      </c>
      <c r="B2303" s="69" t="s">
        <v>4173</v>
      </c>
      <c r="C2303" s="116" t="s">
        <v>4172</v>
      </c>
      <c r="D2303" s="69" t="s">
        <v>2273</v>
      </c>
      <c r="E2303" s="69"/>
      <c r="F2303" s="69">
        <v>6.5</v>
      </c>
      <c r="G2303" s="69"/>
      <c r="H2303" s="62">
        <f>IF(F2303="","",IF(AND(G2303="Руб.",$J$10=1),F2303/#REF!,IF(G2303="Руб.",F2303,F2303*$J$12)))</f>
        <v>6.5</v>
      </c>
      <c r="I2303" s="71" t="s">
        <v>1362</v>
      </c>
      <c r="L2303" s="6"/>
      <c r="M2303" s="152"/>
      <c r="N2303" s="151"/>
      <c r="O2303" s="150"/>
      <c r="P2303" s="6"/>
      <c r="Q2303" s="152"/>
      <c r="R2303" s="6"/>
      <c r="S2303" s="150"/>
      <c r="T2303" s="6"/>
    </row>
    <row r="2304" spans="1:20" s="41" customFormat="1" ht="12.75" hidden="1" outlineLevel="3">
      <c r="A2304" s="63">
        <f t="shared" si="48"/>
        <v>0</v>
      </c>
      <c r="B2304" s="69" t="s">
        <v>4177</v>
      </c>
      <c r="C2304" s="116" t="s">
        <v>4176</v>
      </c>
      <c r="D2304" s="69" t="s">
        <v>2273</v>
      </c>
      <c r="E2304" s="69"/>
      <c r="F2304" s="69">
        <v>11.81</v>
      </c>
      <c r="G2304" s="69"/>
      <c r="H2304" s="62">
        <f>IF(F2304="","",IF(AND(G2304="Руб.",$J$10=1),F2304/#REF!,IF(G2304="Руб.",F2304,F2304*$J$12)))</f>
        <v>11.81</v>
      </c>
      <c r="I2304" s="71" t="s">
        <v>1362</v>
      </c>
      <c r="L2304" s="6"/>
      <c r="M2304" s="152"/>
      <c r="N2304" s="151"/>
      <c r="O2304" s="150"/>
      <c r="P2304" s="6"/>
      <c r="Q2304" s="152"/>
      <c r="R2304" s="6"/>
      <c r="S2304" s="150"/>
      <c r="T2304" s="6"/>
    </row>
    <row r="2305" spans="1:20" s="41" customFormat="1" ht="12.75" hidden="1" outlineLevel="3">
      <c r="A2305" s="63">
        <f t="shared" si="48"/>
        <v>0</v>
      </c>
      <c r="B2305" s="69" t="s">
        <v>2447</v>
      </c>
      <c r="C2305" s="116" t="s">
        <v>2446</v>
      </c>
      <c r="D2305" s="69" t="s">
        <v>2273</v>
      </c>
      <c r="E2305" s="69"/>
      <c r="F2305" s="69">
        <v>16.440000000000001</v>
      </c>
      <c r="G2305" s="69"/>
      <c r="H2305" s="62">
        <f>IF(F2305="","",IF(AND(G2305="Руб.",$J$10=1),F2305/#REF!,IF(G2305="Руб.",F2305,F2305*$J$12)))</f>
        <v>16.440000000000001</v>
      </c>
      <c r="I2305" s="71" t="s">
        <v>1362</v>
      </c>
      <c r="L2305" s="6"/>
      <c r="M2305" s="152"/>
      <c r="N2305" s="151"/>
      <c r="O2305" s="150"/>
      <c r="P2305" s="6"/>
      <c r="Q2305" s="152"/>
      <c r="R2305" s="6"/>
      <c r="S2305" s="150"/>
      <c r="T2305" s="6"/>
    </row>
    <row r="2306" spans="1:20" s="41" customFormat="1" ht="12.75" hidden="1" outlineLevel="3">
      <c r="A2306" s="63">
        <f t="shared" si="48"/>
        <v>0</v>
      </c>
      <c r="B2306" s="69" t="s">
        <v>2449</v>
      </c>
      <c r="C2306" s="116" t="s">
        <v>2448</v>
      </c>
      <c r="D2306" s="69" t="s">
        <v>2273</v>
      </c>
      <c r="E2306" s="69"/>
      <c r="F2306" s="69">
        <v>30</v>
      </c>
      <c r="G2306" s="69"/>
      <c r="H2306" s="62">
        <f>IF(F2306="","",IF(AND(G2306="Руб.",$J$10=1),F2306/#REF!,IF(G2306="Руб.",F2306,F2306*$J$12)))</f>
        <v>30</v>
      </c>
      <c r="I2306" s="71" t="s">
        <v>1362</v>
      </c>
      <c r="L2306" s="6"/>
      <c r="M2306" s="152"/>
      <c r="N2306" s="151"/>
      <c r="O2306" s="150"/>
      <c r="P2306" s="6"/>
      <c r="Q2306" s="152"/>
      <c r="R2306" s="6"/>
      <c r="S2306" s="150"/>
      <c r="T2306" s="6"/>
    </row>
    <row r="2307" spans="1:20" s="41" customFormat="1" ht="12.75" outlineLevel="2" collapsed="1">
      <c r="A2307" s="63">
        <f t="shared" si="48"/>
        <v>0</v>
      </c>
      <c r="B2307" s="70"/>
      <c r="C2307" s="115" t="s">
        <v>1131</v>
      </c>
      <c r="D2307" s="70"/>
      <c r="E2307" s="70"/>
      <c r="F2307" s="70" t="s">
        <v>2274</v>
      </c>
      <c r="G2307" s="70"/>
      <c r="H2307" s="62" t="str">
        <f>IF(F2307="","",IF(AND(G2307="Руб.",$J$10=1),F2307/#REF!,IF(G2307="Руб.",F2307,F2307*$J$12)))</f>
        <v/>
      </c>
      <c r="I2307" s="71" t="s">
        <v>1362</v>
      </c>
      <c r="L2307" s="6"/>
      <c r="M2307" s="152"/>
      <c r="N2307" s="151"/>
      <c r="O2307" s="150"/>
      <c r="P2307" s="6"/>
      <c r="Q2307" s="152"/>
      <c r="R2307" s="6"/>
      <c r="S2307" s="150"/>
      <c r="T2307" s="6"/>
    </row>
    <row r="2308" spans="1:20" s="41" customFormat="1" ht="12.75" hidden="1" outlineLevel="3">
      <c r="A2308" s="63">
        <f t="shared" si="48"/>
        <v>0</v>
      </c>
      <c r="B2308" s="69" t="s">
        <v>1141</v>
      </c>
      <c r="C2308" s="116" t="s">
        <v>1140</v>
      </c>
      <c r="D2308" s="69" t="s">
        <v>2273</v>
      </c>
      <c r="E2308" s="69"/>
      <c r="F2308" s="69">
        <v>0.16</v>
      </c>
      <c r="G2308" s="69"/>
      <c r="H2308" s="62">
        <f>IF(F2308="","",IF(AND(G2308="Руб.",$J$10=1),F2308/#REF!,IF(G2308="Руб.",F2308,F2308*$J$12)))</f>
        <v>0.16</v>
      </c>
      <c r="I2308" s="71" t="s">
        <v>1362</v>
      </c>
      <c r="L2308" s="6"/>
      <c r="M2308" s="152"/>
      <c r="N2308" s="151"/>
      <c r="O2308" s="150"/>
      <c r="P2308" s="6"/>
      <c r="Q2308" s="152"/>
      <c r="R2308" s="6"/>
      <c r="S2308" s="150"/>
      <c r="T2308" s="6"/>
    </row>
    <row r="2309" spans="1:20" s="41" customFormat="1" ht="12.75" hidden="1" outlineLevel="3">
      <c r="A2309" s="63">
        <f t="shared" si="48"/>
        <v>0</v>
      </c>
      <c r="B2309" s="69" t="s">
        <v>1143</v>
      </c>
      <c r="C2309" s="116" t="s">
        <v>1142</v>
      </c>
      <c r="D2309" s="69" t="s">
        <v>2273</v>
      </c>
      <c r="E2309" s="69"/>
      <c r="F2309" s="69">
        <v>0.28000000000000003</v>
      </c>
      <c r="G2309" s="69"/>
      <c r="H2309" s="62">
        <f>IF(F2309="","",IF(AND(G2309="Руб.",$J$10=1),F2309/#REF!,IF(G2309="Руб.",F2309,F2309*$J$12)))</f>
        <v>0.28000000000000003</v>
      </c>
      <c r="I2309" s="71" t="s">
        <v>1362</v>
      </c>
      <c r="L2309" s="6"/>
      <c r="M2309" s="152"/>
      <c r="N2309" s="151"/>
      <c r="O2309" s="150"/>
      <c r="P2309" s="6"/>
      <c r="Q2309" s="152"/>
      <c r="R2309" s="6"/>
      <c r="S2309" s="150"/>
      <c r="T2309" s="6"/>
    </row>
    <row r="2310" spans="1:20" s="41" customFormat="1" ht="12.75" hidden="1" outlineLevel="3">
      <c r="A2310" s="63">
        <f t="shared" si="48"/>
        <v>0</v>
      </c>
      <c r="B2310" s="69" t="s">
        <v>1133</v>
      </c>
      <c r="C2310" s="116" t="s">
        <v>1132</v>
      </c>
      <c r="D2310" s="69" t="s">
        <v>2273</v>
      </c>
      <c r="E2310" s="69"/>
      <c r="F2310" s="69">
        <v>0.42</v>
      </c>
      <c r="G2310" s="69"/>
      <c r="H2310" s="62">
        <f>IF(F2310="","",IF(AND(G2310="Руб.",$J$10=1),F2310/#REF!,IF(G2310="Руб.",F2310,F2310*$J$12)))</f>
        <v>0.42</v>
      </c>
      <c r="I2310" s="71" t="s">
        <v>1362</v>
      </c>
      <c r="L2310" s="6"/>
      <c r="M2310" s="152"/>
      <c r="N2310" s="151"/>
      <c r="O2310" s="150"/>
      <c r="P2310" s="6"/>
      <c r="Q2310" s="152"/>
      <c r="R2310" s="6"/>
      <c r="S2310" s="150"/>
      <c r="T2310" s="6"/>
    </row>
    <row r="2311" spans="1:20" s="41" customFormat="1" ht="12.75" hidden="1" outlineLevel="3">
      <c r="A2311" s="63">
        <f t="shared" si="48"/>
        <v>0</v>
      </c>
      <c r="B2311" s="69" t="s">
        <v>1135</v>
      </c>
      <c r="C2311" s="116" t="s">
        <v>1134</v>
      </c>
      <c r="D2311" s="110" t="s">
        <v>2273</v>
      </c>
      <c r="E2311" s="110"/>
      <c r="F2311" s="69">
        <v>0.7</v>
      </c>
      <c r="G2311" s="69"/>
      <c r="H2311" s="62">
        <f>IF(F2311="","",IF(AND(G2311="Руб.",$J$10=1),F2311/#REF!,IF(G2311="Руб.",F2311,F2311*$J$12)))</f>
        <v>0.7</v>
      </c>
      <c r="I2311" s="71" t="s">
        <v>1362</v>
      </c>
      <c r="L2311" s="6"/>
      <c r="M2311" s="152"/>
      <c r="N2311" s="151"/>
      <c r="O2311" s="150"/>
      <c r="P2311" s="6"/>
      <c r="Q2311" s="152"/>
      <c r="R2311" s="6"/>
      <c r="S2311" s="150"/>
      <c r="T2311" s="6"/>
    </row>
    <row r="2312" spans="1:20" s="41" customFormat="1" ht="12.75" hidden="1" outlineLevel="3">
      <c r="A2312" s="63">
        <f t="shared" si="48"/>
        <v>0</v>
      </c>
      <c r="B2312" s="69" t="s">
        <v>1137</v>
      </c>
      <c r="C2312" s="116" t="s">
        <v>1136</v>
      </c>
      <c r="D2312" s="69" t="s">
        <v>2273</v>
      </c>
      <c r="E2312" s="69"/>
      <c r="F2312" s="69">
        <v>0.95</v>
      </c>
      <c r="G2312" s="69"/>
      <c r="H2312" s="62">
        <f>IF(F2312="","",IF(AND(G2312="Руб.",$J$10=1),F2312/#REF!,IF(G2312="Руб.",F2312,F2312*$J$12)))</f>
        <v>0.95</v>
      </c>
      <c r="I2312" s="71" t="s">
        <v>1362</v>
      </c>
      <c r="L2312" s="6"/>
      <c r="M2312" s="152"/>
      <c r="N2312" s="151"/>
      <c r="O2312" s="150"/>
      <c r="P2312" s="6"/>
      <c r="Q2312" s="152"/>
      <c r="R2312" s="6"/>
      <c r="S2312" s="150"/>
      <c r="T2312" s="6"/>
    </row>
    <row r="2313" spans="1:20" s="41" customFormat="1" ht="12.75" hidden="1" outlineLevel="3">
      <c r="A2313" s="63">
        <f t="shared" si="48"/>
        <v>0</v>
      </c>
      <c r="B2313" s="69" t="s">
        <v>1139</v>
      </c>
      <c r="C2313" s="116" t="s">
        <v>1138</v>
      </c>
      <c r="D2313" s="69" t="s">
        <v>2273</v>
      </c>
      <c r="E2313" s="69"/>
      <c r="F2313" s="69">
        <v>1.53</v>
      </c>
      <c r="G2313" s="69"/>
      <c r="H2313" s="62">
        <f>IF(F2313="","",IF(AND(G2313="Руб.",$J$10=1),F2313/#REF!,IF(G2313="Руб.",F2313,F2313*$J$12)))</f>
        <v>1.53</v>
      </c>
      <c r="I2313" s="71" t="s">
        <v>1362</v>
      </c>
      <c r="L2313" s="6"/>
      <c r="M2313" s="152"/>
      <c r="N2313" s="151"/>
      <c r="O2313" s="150"/>
      <c r="P2313" s="6"/>
      <c r="Q2313" s="152"/>
      <c r="R2313" s="6"/>
      <c r="S2313" s="150"/>
      <c r="T2313" s="6"/>
    </row>
    <row r="2314" spans="1:20" s="41" customFormat="1" ht="12.75" hidden="1" outlineLevel="3">
      <c r="A2314" s="63">
        <f t="shared" si="48"/>
        <v>0</v>
      </c>
      <c r="B2314" s="69" t="s">
        <v>1088</v>
      </c>
      <c r="C2314" s="116" t="s">
        <v>1087</v>
      </c>
      <c r="D2314" s="69" t="s">
        <v>2273</v>
      </c>
      <c r="E2314" s="69"/>
      <c r="F2314" s="69">
        <v>3</v>
      </c>
      <c r="G2314" s="69"/>
      <c r="H2314" s="62">
        <f>IF(F2314="","",IF(AND(G2314="Руб.",$J$10=1),F2314/#REF!,IF(G2314="Руб.",F2314,F2314*$J$12)))</f>
        <v>3</v>
      </c>
      <c r="I2314" s="71" t="s">
        <v>1362</v>
      </c>
      <c r="L2314" s="6"/>
      <c r="M2314" s="152"/>
      <c r="N2314" s="151"/>
      <c r="O2314" s="150"/>
      <c r="P2314" s="6"/>
      <c r="Q2314" s="152"/>
      <c r="R2314" s="6"/>
      <c r="S2314" s="150"/>
      <c r="T2314" s="6"/>
    </row>
    <row r="2315" spans="1:20" s="41" customFormat="1" ht="12.75" hidden="1" outlineLevel="3">
      <c r="A2315" s="63">
        <f t="shared" si="48"/>
        <v>0</v>
      </c>
      <c r="B2315" s="69" t="s">
        <v>1090</v>
      </c>
      <c r="C2315" s="116" t="s">
        <v>1089</v>
      </c>
      <c r="D2315" s="69" t="s">
        <v>2273</v>
      </c>
      <c r="E2315" s="69"/>
      <c r="F2315" s="69">
        <v>4.3</v>
      </c>
      <c r="G2315" s="69"/>
      <c r="H2315" s="62">
        <f>IF(F2315="","",IF(AND(G2315="Руб.",$J$10=1),F2315/#REF!,IF(G2315="Руб.",F2315,F2315*$J$12)))</f>
        <v>4.3</v>
      </c>
      <c r="I2315" s="71" t="s">
        <v>1362</v>
      </c>
      <c r="L2315" s="6"/>
      <c r="M2315" s="152"/>
      <c r="N2315" s="151"/>
      <c r="O2315" s="150"/>
      <c r="P2315" s="6"/>
      <c r="Q2315" s="152"/>
      <c r="R2315" s="6"/>
      <c r="S2315" s="150"/>
      <c r="T2315" s="6"/>
    </row>
    <row r="2316" spans="1:20" s="41" customFormat="1" ht="12.75" hidden="1" outlineLevel="3">
      <c r="A2316" s="63">
        <f t="shared" si="48"/>
        <v>0</v>
      </c>
      <c r="B2316" s="69" t="s">
        <v>1092</v>
      </c>
      <c r="C2316" s="116" t="s">
        <v>1091</v>
      </c>
      <c r="D2316" s="69" t="s">
        <v>2273</v>
      </c>
      <c r="E2316" s="69"/>
      <c r="F2316" s="69">
        <v>9</v>
      </c>
      <c r="G2316" s="69"/>
      <c r="H2316" s="62">
        <f>IF(F2316="","",IF(AND(G2316="Руб.",$J$10=1),F2316/#REF!,IF(G2316="Руб.",F2316,F2316*$J$12)))</f>
        <v>9</v>
      </c>
      <c r="I2316" s="71" t="s">
        <v>1362</v>
      </c>
      <c r="L2316" s="6"/>
      <c r="M2316" s="152"/>
      <c r="N2316" s="151"/>
      <c r="O2316" s="150"/>
      <c r="P2316" s="6"/>
      <c r="Q2316" s="152"/>
      <c r="R2316" s="6"/>
      <c r="S2316" s="150"/>
      <c r="T2316" s="6"/>
    </row>
    <row r="2317" spans="1:20" s="41" customFormat="1" ht="12.75" hidden="1" outlineLevel="3">
      <c r="A2317" s="63">
        <f t="shared" si="48"/>
        <v>0</v>
      </c>
      <c r="B2317" s="69" t="s">
        <v>2189</v>
      </c>
      <c r="C2317" s="116" t="s">
        <v>2190</v>
      </c>
      <c r="D2317" s="69" t="s">
        <v>2273</v>
      </c>
      <c r="E2317" s="69"/>
      <c r="F2317" s="69">
        <v>1.8</v>
      </c>
      <c r="G2317" s="69"/>
      <c r="H2317" s="62">
        <f>IF(F2317="","",IF(AND(G2317="Руб.",$J$10=1),F2317/#REF!,IF(G2317="Руб.",F2317,F2317*$J$12)))</f>
        <v>1.8</v>
      </c>
      <c r="I2317" s="71" t="s">
        <v>1362</v>
      </c>
      <c r="L2317" s="6"/>
      <c r="M2317" s="152"/>
      <c r="N2317" s="151"/>
      <c r="O2317" s="150"/>
      <c r="P2317" s="6"/>
      <c r="Q2317" s="152"/>
      <c r="R2317" s="6"/>
      <c r="S2317" s="150"/>
      <c r="T2317" s="6"/>
    </row>
    <row r="2318" spans="1:20" s="41" customFormat="1" ht="12.75" outlineLevel="2" collapsed="1">
      <c r="A2318" s="63">
        <f t="shared" si="48"/>
        <v>0</v>
      </c>
      <c r="B2318" s="70"/>
      <c r="C2318" s="115" t="s">
        <v>1093</v>
      </c>
      <c r="D2318" s="70"/>
      <c r="E2318" s="70"/>
      <c r="F2318" s="70" t="s">
        <v>2274</v>
      </c>
      <c r="G2318" s="70"/>
      <c r="H2318" s="62" t="str">
        <f>IF(F2318="","",IF(AND(G2318="Руб.",$J$10=1),F2318/#REF!,IF(G2318="Руб.",F2318,F2318*$J$12)))</f>
        <v/>
      </c>
      <c r="I2318" s="71" t="s">
        <v>1362</v>
      </c>
      <c r="L2318" s="6"/>
      <c r="M2318" s="152"/>
      <c r="N2318" s="151"/>
      <c r="O2318" s="150"/>
      <c r="P2318" s="6"/>
      <c r="Q2318" s="152"/>
      <c r="R2318" s="6"/>
      <c r="S2318" s="150"/>
      <c r="T2318" s="6"/>
    </row>
    <row r="2319" spans="1:20" s="41" customFormat="1" ht="12.75" hidden="1" outlineLevel="3">
      <c r="A2319" s="63">
        <f t="shared" si="48"/>
        <v>0</v>
      </c>
      <c r="B2319" s="69" t="s">
        <v>2393</v>
      </c>
      <c r="C2319" s="116" t="s">
        <v>2392</v>
      </c>
      <c r="D2319" s="69" t="s">
        <v>2273</v>
      </c>
      <c r="E2319" s="69"/>
      <c r="F2319" s="69">
        <v>0.22</v>
      </c>
      <c r="G2319" s="69"/>
      <c r="H2319" s="62">
        <f>IF(F2319="","",IF(AND(G2319="Руб.",$J$10=1),F2319/#REF!,IF(G2319="Руб.",F2319,F2319*$J$12)))</f>
        <v>0.22</v>
      </c>
      <c r="I2319" s="71" t="s">
        <v>1362</v>
      </c>
      <c r="L2319" s="6"/>
      <c r="M2319" s="152"/>
      <c r="N2319" s="151"/>
      <c r="O2319" s="150"/>
      <c r="P2319" s="6"/>
      <c r="Q2319" s="152"/>
      <c r="R2319" s="6"/>
      <c r="S2319" s="150"/>
      <c r="T2319" s="6"/>
    </row>
    <row r="2320" spans="1:20" s="41" customFormat="1" ht="12.75" hidden="1" outlineLevel="3">
      <c r="A2320" s="63">
        <f t="shared" si="48"/>
        <v>0</v>
      </c>
      <c r="B2320" s="69" t="s">
        <v>2395</v>
      </c>
      <c r="C2320" s="116" t="s">
        <v>2394</v>
      </c>
      <c r="D2320" s="69" t="s">
        <v>2273</v>
      </c>
      <c r="E2320" s="69"/>
      <c r="F2320" s="69">
        <v>0.32</v>
      </c>
      <c r="G2320" s="69"/>
      <c r="H2320" s="62">
        <f>IF(F2320="","",IF(AND(G2320="Руб.",$J$10=1),F2320/#REF!,IF(G2320="Руб.",F2320,F2320*$J$12)))</f>
        <v>0.32</v>
      </c>
      <c r="I2320" s="71" t="s">
        <v>1362</v>
      </c>
      <c r="L2320" s="6"/>
      <c r="M2320" s="152"/>
      <c r="N2320" s="151"/>
      <c r="O2320" s="150"/>
      <c r="P2320" s="6"/>
      <c r="Q2320" s="152"/>
      <c r="R2320" s="6"/>
      <c r="S2320" s="150"/>
      <c r="T2320" s="6"/>
    </row>
    <row r="2321" spans="1:20" s="41" customFormat="1" ht="12.75" hidden="1" outlineLevel="3">
      <c r="A2321" s="63">
        <f t="shared" si="48"/>
        <v>0</v>
      </c>
      <c r="B2321" s="69" t="s">
        <v>1095</v>
      </c>
      <c r="C2321" s="116" t="s">
        <v>1094</v>
      </c>
      <c r="D2321" s="110" t="s">
        <v>2273</v>
      </c>
      <c r="E2321" s="110"/>
      <c r="F2321" s="69">
        <v>0.57999999999999996</v>
      </c>
      <c r="G2321" s="69"/>
      <c r="H2321" s="62">
        <f>IF(F2321="","",IF(AND(G2321="Руб.",$J$10=1),F2321/#REF!,IF(G2321="Руб.",F2321,F2321*$J$12)))</f>
        <v>0.57999999999999996</v>
      </c>
      <c r="I2321" s="71" t="s">
        <v>1362</v>
      </c>
      <c r="L2321" s="6"/>
      <c r="M2321" s="152"/>
      <c r="N2321" s="151"/>
      <c r="O2321" s="150"/>
      <c r="P2321" s="6"/>
      <c r="Q2321" s="152"/>
      <c r="R2321" s="6"/>
      <c r="S2321" s="150"/>
      <c r="T2321" s="6"/>
    </row>
    <row r="2322" spans="1:20" s="41" customFormat="1" ht="12.75" hidden="1" outlineLevel="3">
      <c r="A2322" s="63">
        <f t="shared" si="48"/>
        <v>0</v>
      </c>
      <c r="B2322" s="69" t="s">
        <v>4069</v>
      </c>
      <c r="C2322" s="116" t="s">
        <v>4068</v>
      </c>
      <c r="D2322" s="69" t="s">
        <v>2273</v>
      </c>
      <c r="E2322" s="69"/>
      <c r="F2322" s="69">
        <v>0.65</v>
      </c>
      <c r="G2322" s="69"/>
      <c r="H2322" s="62">
        <f>IF(F2322="","",IF(AND(G2322="Руб.",$J$10=1),F2322/#REF!,IF(G2322="Руб.",F2322,F2322*$J$12)))</f>
        <v>0.65</v>
      </c>
      <c r="I2322" s="71" t="s">
        <v>1362</v>
      </c>
      <c r="L2322" s="6"/>
      <c r="M2322" s="152"/>
      <c r="N2322" s="151"/>
      <c r="O2322" s="150"/>
      <c r="P2322" s="6"/>
      <c r="Q2322" s="152"/>
      <c r="R2322" s="6"/>
      <c r="S2322" s="150"/>
      <c r="T2322" s="6"/>
    </row>
    <row r="2323" spans="1:20" s="41" customFormat="1" ht="12.75" hidden="1" outlineLevel="3">
      <c r="A2323" s="63">
        <f t="shared" si="48"/>
        <v>0</v>
      </c>
      <c r="B2323" s="69" t="s">
        <v>4071</v>
      </c>
      <c r="C2323" s="116" t="s">
        <v>4070</v>
      </c>
      <c r="D2323" s="69" t="s">
        <v>2273</v>
      </c>
      <c r="E2323" s="69"/>
      <c r="F2323" s="69">
        <v>0.95</v>
      </c>
      <c r="G2323" s="69"/>
      <c r="H2323" s="62">
        <f>IF(F2323="","",IF(AND(G2323="Руб.",$J$10=1),F2323/#REF!,IF(G2323="Руб.",F2323,F2323*$J$12)))</f>
        <v>0.95</v>
      </c>
      <c r="I2323" s="71" t="s">
        <v>1362</v>
      </c>
      <c r="L2323" s="6"/>
      <c r="M2323" s="152"/>
      <c r="N2323" s="151"/>
      <c r="O2323" s="150"/>
      <c r="P2323" s="6"/>
      <c r="Q2323" s="152"/>
      <c r="R2323" s="6"/>
      <c r="S2323" s="150"/>
      <c r="T2323" s="6"/>
    </row>
    <row r="2324" spans="1:20" s="41" customFormat="1" ht="12.75" hidden="1" outlineLevel="3">
      <c r="A2324" s="63">
        <f t="shared" si="48"/>
        <v>0</v>
      </c>
      <c r="B2324" s="69" t="s">
        <v>4073</v>
      </c>
      <c r="C2324" s="116" t="s">
        <v>4072</v>
      </c>
      <c r="D2324" s="69" t="s">
        <v>2273</v>
      </c>
      <c r="E2324" s="69"/>
      <c r="F2324" s="69">
        <v>1.75</v>
      </c>
      <c r="G2324" s="69"/>
      <c r="H2324" s="62">
        <f>IF(F2324="","",IF(AND(G2324="Руб.",$J$10=1),F2324/#REF!,IF(G2324="Руб.",F2324,F2324*$J$12)))</f>
        <v>1.75</v>
      </c>
      <c r="I2324" s="71" t="s">
        <v>1362</v>
      </c>
      <c r="L2324" s="6"/>
      <c r="M2324" s="152"/>
      <c r="N2324" s="151"/>
      <c r="O2324" s="150"/>
      <c r="P2324" s="6"/>
      <c r="Q2324" s="152"/>
      <c r="R2324" s="6"/>
      <c r="S2324" s="150"/>
      <c r="T2324" s="6"/>
    </row>
    <row r="2325" spans="1:20" s="41" customFormat="1" ht="12.75" hidden="1" outlineLevel="3">
      <c r="A2325" s="63">
        <f t="shared" si="48"/>
        <v>0</v>
      </c>
      <c r="B2325" s="69" t="s">
        <v>2397</v>
      </c>
      <c r="C2325" s="116" t="s">
        <v>2396</v>
      </c>
      <c r="D2325" s="69" t="s">
        <v>2273</v>
      </c>
      <c r="E2325" s="69"/>
      <c r="F2325" s="69">
        <v>4.5</v>
      </c>
      <c r="G2325" s="69"/>
      <c r="H2325" s="62">
        <f>IF(F2325="","",IF(AND(G2325="Руб.",$J$10=1),F2325/#REF!,IF(G2325="Руб.",F2325,F2325*$J$12)))</f>
        <v>4.5</v>
      </c>
      <c r="I2325" s="71" t="s">
        <v>1362</v>
      </c>
      <c r="L2325" s="6"/>
      <c r="M2325" s="152"/>
      <c r="N2325" s="151"/>
      <c r="O2325" s="150"/>
      <c r="P2325" s="6"/>
      <c r="Q2325" s="152"/>
      <c r="R2325" s="6"/>
      <c r="S2325" s="150"/>
      <c r="T2325" s="6"/>
    </row>
    <row r="2326" spans="1:20" s="41" customFormat="1" ht="12.75" hidden="1" outlineLevel="3">
      <c r="A2326" s="63">
        <f t="shared" si="48"/>
        <v>0</v>
      </c>
      <c r="B2326" s="69" t="s">
        <v>2399</v>
      </c>
      <c r="C2326" s="116" t="s">
        <v>2398</v>
      </c>
      <c r="D2326" s="69" t="s">
        <v>2273</v>
      </c>
      <c r="E2326" s="69"/>
      <c r="F2326" s="69">
        <v>6.1</v>
      </c>
      <c r="G2326" s="69"/>
      <c r="H2326" s="62">
        <f>IF(F2326="","",IF(AND(G2326="Руб.",$J$10=1),F2326/#REF!,IF(G2326="Руб.",F2326,F2326*$J$12)))</f>
        <v>6.1</v>
      </c>
      <c r="I2326" s="71" t="s">
        <v>1362</v>
      </c>
      <c r="L2326" s="6"/>
      <c r="M2326" s="152"/>
      <c r="N2326" s="151"/>
      <c r="O2326" s="150"/>
      <c r="P2326" s="6"/>
      <c r="Q2326" s="152"/>
      <c r="R2326" s="6"/>
      <c r="S2326" s="150"/>
      <c r="T2326" s="6"/>
    </row>
    <row r="2327" spans="1:20" s="41" customFormat="1" ht="12.75" hidden="1" outlineLevel="3">
      <c r="A2327" s="63">
        <f t="shared" si="48"/>
        <v>0</v>
      </c>
      <c r="B2327" s="69" t="s">
        <v>2401</v>
      </c>
      <c r="C2327" s="116" t="s">
        <v>2400</v>
      </c>
      <c r="D2327" s="69" t="s">
        <v>2273</v>
      </c>
      <c r="E2327" s="69"/>
      <c r="F2327" s="69">
        <v>8.5299999999999994</v>
      </c>
      <c r="G2327" s="69"/>
      <c r="H2327" s="62">
        <f>IF(F2327="","",IF(AND(G2327="Руб.",$J$10=1),F2327/#REF!,IF(G2327="Руб.",F2327,F2327*$J$12)))</f>
        <v>8.5299999999999994</v>
      </c>
      <c r="I2327" s="71" t="s">
        <v>1362</v>
      </c>
      <c r="L2327" s="6"/>
      <c r="M2327" s="152"/>
      <c r="N2327" s="151"/>
      <c r="O2327" s="150"/>
      <c r="P2327" s="6"/>
      <c r="Q2327" s="152"/>
      <c r="R2327" s="6"/>
      <c r="S2327" s="150"/>
      <c r="T2327" s="6"/>
    </row>
    <row r="2328" spans="1:20" s="41" customFormat="1" ht="12.75" outlineLevel="2" collapsed="1">
      <c r="A2328" s="63">
        <f t="shared" si="48"/>
        <v>0</v>
      </c>
      <c r="B2328" s="70"/>
      <c r="C2328" s="115" t="s">
        <v>2402</v>
      </c>
      <c r="D2328" s="70"/>
      <c r="E2328" s="70"/>
      <c r="F2328" s="70" t="s">
        <v>2274</v>
      </c>
      <c r="G2328" s="70"/>
      <c r="H2328" s="62" t="str">
        <f>IF(F2328="","",IF(AND(G2328="Руб.",$J$10=1),F2328/#REF!,IF(G2328="Руб.",F2328,F2328*$J$12)))</f>
        <v/>
      </c>
      <c r="I2328" s="71" t="s">
        <v>1362</v>
      </c>
      <c r="L2328" s="6"/>
      <c r="M2328" s="152"/>
      <c r="N2328" s="151"/>
      <c r="O2328" s="150"/>
      <c r="P2328" s="6"/>
      <c r="Q2328" s="152"/>
      <c r="R2328" s="6"/>
      <c r="S2328" s="150"/>
      <c r="T2328" s="6"/>
    </row>
    <row r="2329" spans="1:20" s="41" customFormat="1" ht="12.75" hidden="1" outlineLevel="3">
      <c r="A2329" s="63">
        <f t="shared" si="48"/>
        <v>0</v>
      </c>
      <c r="B2329" s="69" t="s">
        <v>2410</v>
      </c>
      <c r="C2329" s="116" t="s">
        <v>2409</v>
      </c>
      <c r="D2329" s="69" t="s">
        <v>2273</v>
      </c>
      <c r="E2329" s="69"/>
      <c r="F2329" s="69">
        <v>0.4</v>
      </c>
      <c r="G2329" s="69"/>
      <c r="H2329" s="62">
        <f>IF(F2329="","",IF(AND(G2329="Руб.",$J$10=1),F2329/#REF!,IF(G2329="Руб.",F2329,F2329*$J$12)))</f>
        <v>0.4</v>
      </c>
      <c r="I2329" s="71" t="s">
        <v>1362</v>
      </c>
      <c r="L2329" s="6"/>
      <c r="M2329" s="152"/>
      <c r="N2329" s="151"/>
      <c r="O2329" s="150"/>
      <c r="P2329" s="6"/>
      <c r="Q2329" s="152"/>
      <c r="R2329" s="6"/>
      <c r="S2329" s="150"/>
      <c r="T2329" s="6"/>
    </row>
    <row r="2330" spans="1:20" s="41" customFormat="1" ht="12.75" hidden="1" outlineLevel="3">
      <c r="A2330" s="63">
        <f t="shared" si="48"/>
        <v>0</v>
      </c>
      <c r="B2330" s="69" t="s">
        <v>2412</v>
      </c>
      <c r="C2330" s="116" t="s">
        <v>2411</v>
      </c>
      <c r="D2330" s="69" t="s">
        <v>2273</v>
      </c>
      <c r="E2330" s="69"/>
      <c r="F2330" s="69">
        <v>0.6</v>
      </c>
      <c r="G2330" s="69"/>
      <c r="H2330" s="62">
        <f>IF(F2330="","",IF(AND(G2330="Руб.",$J$10=1),F2330/#REF!,IF(G2330="Руб.",F2330,F2330*$J$12)))</f>
        <v>0.6</v>
      </c>
      <c r="I2330" s="71" t="s">
        <v>1362</v>
      </c>
      <c r="L2330" s="6"/>
      <c r="M2330" s="152"/>
      <c r="N2330" s="151"/>
      <c r="O2330" s="150"/>
      <c r="P2330" s="6"/>
      <c r="Q2330" s="152"/>
      <c r="R2330" s="6"/>
      <c r="S2330" s="150"/>
      <c r="T2330" s="6"/>
    </row>
    <row r="2331" spans="1:20" s="41" customFormat="1" ht="12.75" hidden="1" outlineLevel="3">
      <c r="A2331" s="63">
        <f t="shared" si="48"/>
        <v>0</v>
      </c>
      <c r="B2331" s="69" t="s">
        <v>2404</v>
      </c>
      <c r="C2331" s="116" t="s">
        <v>2403</v>
      </c>
      <c r="D2331" s="69" t="s">
        <v>2273</v>
      </c>
      <c r="E2331" s="69"/>
      <c r="F2331" s="69">
        <v>1.1599999999999999</v>
      </c>
      <c r="G2331" s="69"/>
      <c r="H2331" s="62">
        <f>IF(F2331="","",IF(AND(G2331="Руб.",$J$10=1),F2331/#REF!,IF(G2331="Руб.",F2331,F2331*$J$12)))</f>
        <v>1.1599999999999999</v>
      </c>
      <c r="I2331" s="71" t="s">
        <v>1362</v>
      </c>
      <c r="L2331" s="6"/>
      <c r="M2331" s="152"/>
      <c r="N2331" s="151"/>
      <c r="O2331" s="150"/>
      <c r="P2331" s="6"/>
      <c r="Q2331" s="152"/>
      <c r="R2331" s="6"/>
      <c r="S2331" s="150"/>
      <c r="T2331" s="6"/>
    </row>
    <row r="2332" spans="1:20" s="41" customFormat="1" ht="12.75" hidden="1" outlineLevel="3">
      <c r="A2332" s="63">
        <f t="shared" si="48"/>
        <v>0</v>
      </c>
      <c r="B2332" s="69" t="s">
        <v>2406</v>
      </c>
      <c r="C2332" s="116" t="s">
        <v>2405</v>
      </c>
      <c r="D2332" s="69" t="s">
        <v>2273</v>
      </c>
      <c r="E2332" s="69"/>
      <c r="F2332" s="69">
        <v>1.83</v>
      </c>
      <c r="G2332" s="69"/>
      <c r="H2332" s="62">
        <f>IF(F2332="","",IF(AND(G2332="Руб.",$J$10=1),F2332/#REF!,IF(G2332="Руб.",F2332,F2332*$J$12)))</f>
        <v>1.83</v>
      </c>
      <c r="I2332" s="71" t="s">
        <v>1362</v>
      </c>
      <c r="L2332" s="6"/>
      <c r="M2332" s="152"/>
      <c r="N2332" s="151"/>
      <c r="O2332" s="150"/>
      <c r="P2332" s="6"/>
      <c r="Q2332" s="152"/>
      <c r="R2332" s="6"/>
      <c r="S2332" s="150"/>
      <c r="T2332" s="6"/>
    </row>
    <row r="2333" spans="1:20" s="41" customFormat="1" ht="12.75" hidden="1" outlineLevel="3">
      <c r="A2333" s="63">
        <f t="shared" si="48"/>
        <v>0</v>
      </c>
      <c r="B2333" s="69" t="s">
        <v>2408</v>
      </c>
      <c r="C2333" s="116" t="s">
        <v>2407</v>
      </c>
      <c r="D2333" s="69" t="s">
        <v>2273</v>
      </c>
      <c r="E2333" s="69"/>
      <c r="F2333" s="69">
        <v>3.18</v>
      </c>
      <c r="G2333" s="69"/>
      <c r="H2333" s="62">
        <f>IF(F2333="","",IF(AND(G2333="Руб.",$J$10=1),F2333/#REF!,IF(G2333="Руб.",F2333,F2333*$J$12)))</f>
        <v>3.18</v>
      </c>
      <c r="I2333" s="71" t="s">
        <v>1362</v>
      </c>
      <c r="L2333" s="6"/>
      <c r="M2333" s="152"/>
      <c r="N2333" s="151"/>
      <c r="O2333" s="150"/>
      <c r="P2333" s="6"/>
      <c r="Q2333" s="152"/>
      <c r="R2333" s="6"/>
      <c r="S2333" s="150"/>
      <c r="T2333" s="6"/>
    </row>
    <row r="2334" spans="1:20" s="41" customFormat="1" ht="12.75" hidden="1" outlineLevel="3">
      <c r="A2334" s="63">
        <f t="shared" si="48"/>
        <v>0</v>
      </c>
      <c r="B2334" s="69" t="s">
        <v>760</v>
      </c>
      <c r="C2334" s="116" t="s">
        <v>759</v>
      </c>
      <c r="D2334" s="69" t="s">
        <v>2273</v>
      </c>
      <c r="E2334" s="69"/>
      <c r="F2334" s="69">
        <v>5.35</v>
      </c>
      <c r="G2334" s="69"/>
      <c r="H2334" s="62">
        <f>IF(F2334="","",IF(AND(G2334="Руб.",$J$10=1),F2334/#REF!,IF(G2334="Руб.",F2334,F2334*$J$12)))</f>
        <v>5.35</v>
      </c>
      <c r="I2334" s="71" t="s">
        <v>1362</v>
      </c>
      <c r="L2334" s="6"/>
      <c r="M2334" s="152"/>
      <c r="N2334" s="151"/>
      <c r="O2334" s="150"/>
      <c r="P2334" s="6"/>
      <c r="Q2334" s="152"/>
      <c r="R2334" s="6"/>
      <c r="S2334" s="150"/>
      <c r="T2334" s="6"/>
    </row>
    <row r="2335" spans="1:20" s="41" customFormat="1" ht="12.75" hidden="1" outlineLevel="3">
      <c r="A2335" s="63">
        <f t="shared" si="48"/>
        <v>0</v>
      </c>
      <c r="B2335" s="69" t="s">
        <v>3768</v>
      </c>
      <c r="C2335" s="116" t="s">
        <v>2058</v>
      </c>
      <c r="D2335" s="69" t="s">
        <v>2273</v>
      </c>
      <c r="E2335" s="69"/>
      <c r="F2335" s="69">
        <v>9.1999999999999993</v>
      </c>
      <c r="G2335" s="69"/>
      <c r="H2335" s="62">
        <f>IF(F2335="","",IF(AND(G2335="Руб.",$J$10=1),F2335/#REF!,IF(G2335="Руб.",F2335,F2335*$J$12)))</f>
        <v>9.1999999999999993</v>
      </c>
      <c r="I2335" s="71" t="s">
        <v>1362</v>
      </c>
      <c r="L2335" s="6"/>
      <c r="M2335" s="152"/>
      <c r="N2335" s="151"/>
      <c r="O2335" s="150"/>
      <c r="P2335" s="6"/>
      <c r="Q2335" s="152"/>
      <c r="R2335" s="6"/>
      <c r="S2335" s="150"/>
      <c r="T2335" s="6"/>
    </row>
    <row r="2336" spans="1:20" s="41" customFormat="1" ht="12.75" hidden="1" outlineLevel="3">
      <c r="A2336" s="63">
        <f t="shared" si="48"/>
        <v>0</v>
      </c>
      <c r="B2336" s="69" t="s">
        <v>4193</v>
      </c>
      <c r="C2336" s="116" t="s">
        <v>4192</v>
      </c>
      <c r="D2336" s="69" t="s">
        <v>2273</v>
      </c>
      <c r="E2336" s="69"/>
      <c r="F2336" s="69">
        <v>15</v>
      </c>
      <c r="G2336" s="69"/>
      <c r="H2336" s="62">
        <f>IF(F2336="","",IF(AND(G2336="Руб.",$J$10=1),F2336/#REF!,IF(G2336="Руб.",F2336,F2336*$J$12)))</f>
        <v>15</v>
      </c>
      <c r="I2336" s="71" t="s">
        <v>1362</v>
      </c>
      <c r="L2336" s="6"/>
      <c r="M2336" s="152"/>
      <c r="N2336" s="151"/>
      <c r="O2336" s="150"/>
      <c r="P2336" s="6"/>
      <c r="Q2336" s="152"/>
      <c r="R2336" s="6"/>
      <c r="S2336" s="150"/>
      <c r="T2336" s="6"/>
    </row>
    <row r="2337" spans="1:20" s="41" customFormat="1" ht="12.75" hidden="1" outlineLevel="3">
      <c r="A2337" s="63">
        <f t="shared" si="48"/>
        <v>0</v>
      </c>
      <c r="B2337" s="69" t="s">
        <v>2191</v>
      </c>
      <c r="C2337" s="116" t="s">
        <v>2192</v>
      </c>
      <c r="D2337" s="69" t="s">
        <v>2273</v>
      </c>
      <c r="E2337" s="69"/>
      <c r="F2337" s="69">
        <v>22.5</v>
      </c>
      <c r="G2337" s="69"/>
      <c r="H2337" s="62">
        <f>IF(F2337="","",IF(AND(G2337="Руб.",$J$10=1),F2337/#REF!,IF(G2337="Руб.",F2337,F2337*$J$12)))</f>
        <v>22.5</v>
      </c>
      <c r="I2337" s="71" t="s">
        <v>1362</v>
      </c>
      <c r="L2337" s="6"/>
      <c r="M2337" s="152"/>
      <c r="N2337" s="151"/>
      <c r="O2337" s="150"/>
      <c r="P2337" s="6"/>
      <c r="Q2337" s="152"/>
      <c r="R2337" s="6"/>
      <c r="S2337" s="150"/>
      <c r="T2337" s="6"/>
    </row>
    <row r="2338" spans="1:20" s="41" customFormat="1" ht="12.75" hidden="1" outlineLevel="3">
      <c r="A2338" s="63">
        <f t="shared" si="48"/>
        <v>0</v>
      </c>
      <c r="B2338" s="69" t="s">
        <v>2193</v>
      </c>
      <c r="C2338" s="116" t="s">
        <v>2194</v>
      </c>
      <c r="D2338" s="69" t="s">
        <v>2273</v>
      </c>
      <c r="E2338" s="69"/>
      <c r="F2338" s="69">
        <v>28</v>
      </c>
      <c r="G2338" s="69"/>
      <c r="H2338" s="62">
        <f>IF(F2338="","",IF(AND(G2338="Руб.",$J$10=1),F2338/#REF!,IF(G2338="Руб.",F2338,F2338*$J$12)))</f>
        <v>28</v>
      </c>
      <c r="I2338" s="71" t="s">
        <v>1362</v>
      </c>
      <c r="L2338" s="6"/>
      <c r="M2338" s="152"/>
      <c r="N2338" s="151"/>
      <c r="O2338" s="150"/>
      <c r="P2338" s="6"/>
      <c r="Q2338" s="152"/>
      <c r="R2338" s="6"/>
      <c r="S2338" s="150"/>
      <c r="T2338" s="6"/>
    </row>
    <row r="2339" spans="1:20" s="41" customFormat="1" ht="12.75" hidden="1" outlineLevel="3">
      <c r="A2339" s="63">
        <f t="shared" si="48"/>
        <v>0</v>
      </c>
      <c r="B2339" s="69" t="s">
        <v>4195</v>
      </c>
      <c r="C2339" s="116" t="s">
        <v>4194</v>
      </c>
      <c r="D2339" s="69" t="s">
        <v>2273</v>
      </c>
      <c r="E2339" s="69"/>
      <c r="F2339" s="69">
        <v>41</v>
      </c>
      <c r="G2339" s="69"/>
      <c r="H2339" s="62">
        <f>IF(F2339="","",IF(AND(G2339="Руб.",$J$10=1),F2339/#REF!,IF(G2339="Руб.",F2339,F2339*$J$12)))</f>
        <v>41</v>
      </c>
      <c r="I2339" s="71" t="s">
        <v>1362</v>
      </c>
      <c r="L2339" s="6"/>
      <c r="M2339" s="152"/>
      <c r="N2339" s="151"/>
      <c r="O2339" s="150"/>
      <c r="P2339" s="6"/>
      <c r="Q2339" s="152"/>
      <c r="R2339" s="6"/>
      <c r="S2339" s="150"/>
      <c r="T2339" s="6"/>
    </row>
    <row r="2340" spans="1:20" s="41" customFormat="1" ht="12.75" hidden="1" outlineLevel="3">
      <c r="A2340" s="63">
        <f t="shared" si="48"/>
        <v>0</v>
      </c>
      <c r="B2340" s="69" t="s">
        <v>4197</v>
      </c>
      <c r="C2340" s="116" t="s">
        <v>4196</v>
      </c>
      <c r="D2340" s="69" t="s">
        <v>2273</v>
      </c>
      <c r="E2340" s="69"/>
      <c r="F2340" s="69">
        <v>86</v>
      </c>
      <c r="G2340" s="69"/>
      <c r="H2340" s="62">
        <f>IF(F2340="","",IF(AND(G2340="Руб.",$J$10=1),F2340/#REF!,IF(G2340="Руб.",F2340,F2340*$J$12)))</f>
        <v>86</v>
      </c>
      <c r="I2340" s="71" t="s">
        <v>1362</v>
      </c>
      <c r="L2340" s="6"/>
      <c r="M2340" s="152"/>
      <c r="N2340" s="151"/>
      <c r="O2340" s="150"/>
      <c r="P2340" s="6"/>
      <c r="Q2340" s="152"/>
      <c r="R2340" s="6"/>
      <c r="S2340" s="150"/>
      <c r="T2340" s="6"/>
    </row>
    <row r="2341" spans="1:20" s="41" customFormat="1" ht="12.75" outlineLevel="2" collapsed="1">
      <c r="A2341" s="63">
        <f t="shared" si="48"/>
        <v>0</v>
      </c>
      <c r="B2341" s="70"/>
      <c r="C2341" s="115" t="s">
        <v>4198</v>
      </c>
      <c r="D2341" s="70"/>
      <c r="E2341" s="70"/>
      <c r="F2341" s="70" t="s">
        <v>2274</v>
      </c>
      <c r="G2341" s="70"/>
      <c r="H2341" s="62" t="str">
        <f>IF(F2341="","",IF(AND(G2341="Руб.",$J$10=1),F2341/#REF!,IF(G2341="Руб.",F2341,F2341*$J$12)))</f>
        <v/>
      </c>
      <c r="I2341" s="71" t="s">
        <v>1362</v>
      </c>
      <c r="L2341" s="6"/>
      <c r="M2341" s="152"/>
      <c r="N2341" s="151"/>
      <c r="O2341" s="150"/>
      <c r="P2341" s="6"/>
      <c r="Q2341" s="152"/>
      <c r="R2341" s="6"/>
      <c r="S2341" s="150"/>
      <c r="T2341" s="6"/>
    </row>
    <row r="2342" spans="1:20" s="41" customFormat="1" ht="12.75" hidden="1" outlineLevel="3">
      <c r="A2342" s="63">
        <f t="shared" si="48"/>
        <v>0</v>
      </c>
      <c r="B2342" s="69" t="s">
        <v>4206</v>
      </c>
      <c r="C2342" s="116" t="s">
        <v>4205</v>
      </c>
      <c r="D2342" s="69" t="s">
        <v>2273</v>
      </c>
      <c r="E2342" s="69"/>
      <c r="F2342" s="69">
        <v>0.24</v>
      </c>
      <c r="G2342" s="69"/>
      <c r="H2342" s="62">
        <f>IF(F2342="","",IF(AND(G2342="Руб.",$J$10=1),F2342/#REF!,IF(G2342="Руб.",F2342,F2342*$J$12)))</f>
        <v>0.24</v>
      </c>
      <c r="I2342" s="71" t="s">
        <v>1362</v>
      </c>
      <c r="L2342" s="6"/>
      <c r="M2342" s="152"/>
      <c r="N2342" s="151"/>
      <c r="O2342" s="150"/>
      <c r="P2342" s="6"/>
      <c r="Q2342" s="152"/>
      <c r="R2342" s="6"/>
      <c r="S2342" s="150"/>
      <c r="T2342" s="6"/>
    </row>
    <row r="2343" spans="1:20" s="41" customFormat="1" ht="12.75" hidden="1" outlineLevel="3">
      <c r="A2343" s="63">
        <f t="shared" si="48"/>
        <v>0</v>
      </c>
      <c r="B2343" s="69" t="s">
        <v>4208</v>
      </c>
      <c r="C2343" s="116" t="s">
        <v>4207</v>
      </c>
      <c r="D2343" s="69" t="s">
        <v>2273</v>
      </c>
      <c r="E2343" s="69"/>
      <c r="F2343" s="69">
        <v>0.38</v>
      </c>
      <c r="G2343" s="69"/>
      <c r="H2343" s="62">
        <f>IF(F2343="","",IF(AND(G2343="Руб.",$J$10=1),F2343/#REF!,IF(G2343="Руб.",F2343,F2343*$J$12)))</f>
        <v>0.38</v>
      </c>
      <c r="I2343" s="71" t="s">
        <v>1362</v>
      </c>
      <c r="L2343" s="6"/>
      <c r="M2343" s="152"/>
      <c r="N2343" s="151"/>
      <c r="O2343" s="150"/>
      <c r="P2343" s="6"/>
      <c r="Q2343" s="152"/>
      <c r="R2343" s="6"/>
      <c r="S2343" s="150"/>
      <c r="T2343" s="6"/>
    </row>
    <row r="2344" spans="1:20" s="41" customFormat="1" ht="12.75" hidden="1" outlineLevel="3">
      <c r="A2344" s="63">
        <f t="shared" si="48"/>
        <v>0</v>
      </c>
      <c r="B2344" s="69" t="s">
        <v>4200</v>
      </c>
      <c r="C2344" s="116" t="s">
        <v>4199</v>
      </c>
      <c r="D2344" s="69" t="s">
        <v>2273</v>
      </c>
      <c r="E2344" s="69"/>
      <c r="F2344" s="69">
        <v>0.7</v>
      </c>
      <c r="G2344" s="69"/>
      <c r="H2344" s="62">
        <f>IF(F2344="","",IF(AND(G2344="Руб.",$J$10=1),F2344/#REF!,IF(G2344="Руб.",F2344,F2344*$J$12)))</f>
        <v>0.7</v>
      </c>
      <c r="I2344" s="71" t="s">
        <v>1362</v>
      </c>
      <c r="L2344" s="6"/>
      <c r="M2344" s="152"/>
      <c r="N2344" s="151"/>
      <c r="O2344" s="150"/>
      <c r="P2344" s="6"/>
      <c r="Q2344" s="152"/>
      <c r="R2344" s="6"/>
      <c r="S2344" s="150"/>
      <c r="T2344" s="6"/>
    </row>
    <row r="2345" spans="1:20" s="41" customFormat="1" ht="12.75" hidden="1" outlineLevel="3">
      <c r="A2345" s="63">
        <f t="shared" si="48"/>
        <v>0</v>
      </c>
      <c r="B2345" s="69" t="s">
        <v>4202</v>
      </c>
      <c r="C2345" s="116" t="s">
        <v>4201</v>
      </c>
      <c r="D2345" s="69" t="s">
        <v>2273</v>
      </c>
      <c r="E2345" s="69"/>
      <c r="F2345" s="69">
        <v>1.1200000000000001</v>
      </c>
      <c r="G2345" s="69"/>
      <c r="H2345" s="62">
        <f>IF(F2345="","",IF(AND(G2345="Руб.",$J$10=1),F2345/#REF!,IF(G2345="Руб.",F2345,F2345*$J$12)))</f>
        <v>1.1200000000000001</v>
      </c>
      <c r="I2345" s="71" t="s">
        <v>1362</v>
      </c>
      <c r="L2345" s="6"/>
      <c r="M2345" s="152"/>
      <c r="N2345" s="151"/>
      <c r="O2345" s="150"/>
      <c r="P2345" s="6"/>
      <c r="Q2345" s="152"/>
      <c r="R2345" s="6"/>
      <c r="S2345" s="150"/>
      <c r="T2345" s="6"/>
    </row>
    <row r="2346" spans="1:20" s="41" customFormat="1" ht="12.75" hidden="1" outlineLevel="3">
      <c r="A2346" s="63">
        <f t="shared" si="48"/>
        <v>0</v>
      </c>
      <c r="B2346" s="69" t="s">
        <v>4204</v>
      </c>
      <c r="C2346" s="116" t="s">
        <v>4203</v>
      </c>
      <c r="D2346" s="69" t="s">
        <v>2273</v>
      </c>
      <c r="E2346" s="69"/>
      <c r="F2346" s="69">
        <v>1.94</v>
      </c>
      <c r="G2346" s="69"/>
      <c r="H2346" s="62">
        <f>IF(F2346="","",IF(AND(G2346="Руб.",$J$10=1),F2346/#REF!,IF(G2346="Руб.",F2346,F2346*$J$12)))</f>
        <v>1.94</v>
      </c>
      <c r="I2346" s="71" t="s">
        <v>1362</v>
      </c>
      <c r="L2346" s="6"/>
      <c r="M2346" s="152"/>
      <c r="N2346" s="151"/>
      <c r="O2346" s="150"/>
      <c r="P2346" s="6"/>
      <c r="Q2346" s="152"/>
      <c r="R2346" s="6"/>
      <c r="S2346" s="150"/>
      <c r="T2346" s="6"/>
    </row>
    <row r="2347" spans="1:20" s="41" customFormat="1" ht="12.75" hidden="1" outlineLevel="3">
      <c r="A2347" s="63">
        <f t="shared" si="48"/>
        <v>0</v>
      </c>
      <c r="B2347" s="69" t="s">
        <v>4210</v>
      </c>
      <c r="C2347" s="116" t="s">
        <v>4209</v>
      </c>
      <c r="D2347" s="69" t="s">
        <v>2273</v>
      </c>
      <c r="E2347" s="69"/>
      <c r="F2347" s="69">
        <v>4</v>
      </c>
      <c r="G2347" s="69"/>
      <c r="H2347" s="62">
        <f>IF(F2347="","",IF(AND(G2347="Руб.",$J$10=1),F2347/#REF!,IF(G2347="Руб.",F2347,F2347*$J$12)))</f>
        <v>4</v>
      </c>
      <c r="I2347" s="71" t="s">
        <v>1362</v>
      </c>
      <c r="L2347" s="6"/>
      <c r="M2347" s="152"/>
      <c r="N2347" s="151"/>
      <c r="O2347" s="150"/>
      <c r="P2347" s="6"/>
      <c r="Q2347" s="152"/>
      <c r="R2347" s="6"/>
      <c r="S2347" s="150"/>
      <c r="T2347" s="6"/>
    </row>
    <row r="2348" spans="1:20" s="41" customFormat="1" ht="12.75" hidden="1" outlineLevel="3">
      <c r="A2348" s="63">
        <f t="shared" si="48"/>
        <v>0</v>
      </c>
      <c r="B2348" s="69" t="s">
        <v>4212</v>
      </c>
      <c r="C2348" s="116" t="s">
        <v>4211</v>
      </c>
      <c r="D2348" s="69" t="s">
        <v>2273</v>
      </c>
      <c r="E2348" s="69"/>
      <c r="F2348" s="69">
        <v>5.27</v>
      </c>
      <c r="G2348" s="69"/>
      <c r="H2348" s="62">
        <f>IF(F2348="","",IF(AND(G2348="Руб.",$J$10=1),F2348/#REF!,IF(G2348="Руб.",F2348,F2348*$J$12)))</f>
        <v>5.27</v>
      </c>
      <c r="I2348" s="71" t="s">
        <v>1362</v>
      </c>
      <c r="L2348" s="6"/>
      <c r="M2348" s="152"/>
      <c r="N2348" s="151"/>
      <c r="O2348" s="150"/>
      <c r="P2348" s="6"/>
      <c r="Q2348" s="152"/>
      <c r="R2348" s="6"/>
      <c r="S2348" s="150"/>
      <c r="T2348" s="6"/>
    </row>
    <row r="2349" spans="1:20" s="41" customFormat="1" ht="12.75" hidden="1" outlineLevel="3">
      <c r="A2349" s="63">
        <f t="shared" ref="A2349:A2412" si="49">IF(E2349="",A2348,A2348+1)</f>
        <v>0</v>
      </c>
      <c r="B2349" s="69" t="s">
        <v>4214</v>
      </c>
      <c r="C2349" s="116" t="s">
        <v>4213</v>
      </c>
      <c r="D2349" s="69" t="s">
        <v>2273</v>
      </c>
      <c r="E2349" s="69"/>
      <c r="F2349" s="69">
        <v>8.08</v>
      </c>
      <c r="G2349" s="69"/>
      <c r="H2349" s="62">
        <f>IF(F2349="","",IF(AND(G2349="Руб.",$J$10=1),F2349/#REF!,IF(G2349="Руб.",F2349,F2349*$J$12)))</f>
        <v>8.08</v>
      </c>
      <c r="I2349" s="71" t="s">
        <v>1362</v>
      </c>
      <c r="L2349" s="6"/>
      <c r="M2349" s="152"/>
      <c r="N2349" s="151"/>
      <c r="O2349" s="150"/>
      <c r="P2349" s="6"/>
      <c r="Q2349" s="152"/>
      <c r="R2349" s="6"/>
      <c r="S2349" s="150"/>
      <c r="T2349" s="6"/>
    </row>
    <row r="2350" spans="1:20" s="41" customFormat="1" ht="12.75" hidden="1" outlineLevel="3">
      <c r="A2350" s="63">
        <f t="shared" si="49"/>
        <v>0</v>
      </c>
      <c r="B2350" s="69" t="s">
        <v>2195</v>
      </c>
      <c r="C2350" s="116" t="s">
        <v>2196</v>
      </c>
      <c r="D2350" s="69" t="s">
        <v>2273</v>
      </c>
      <c r="E2350" s="69"/>
      <c r="F2350" s="69">
        <v>12</v>
      </c>
      <c r="G2350" s="69"/>
      <c r="H2350" s="62">
        <f>IF(F2350="","",IF(AND(G2350="Руб.",$J$10=1),F2350/#REF!,IF(G2350="Руб.",F2350,F2350*$J$12)))</f>
        <v>12</v>
      </c>
      <c r="I2350" s="71" t="s">
        <v>1362</v>
      </c>
      <c r="L2350" s="6"/>
      <c r="M2350" s="152"/>
      <c r="N2350" s="151"/>
      <c r="O2350" s="150"/>
      <c r="P2350" s="6"/>
      <c r="Q2350" s="152"/>
      <c r="R2350" s="6"/>
      <c r="S2350" s="150"/>
      <c r="T2350" s="6"/>
    </row>
    <row r="2351" spans="1:20" s="41" customFormat="1" ht="12.75" hidden="1" outlineLevel="3">
      <c r="A2351" s="63">
        <f t="shared" si="49"/>
        <v>0</v>
      </c>
      <c r="B2351" s="69" t="s">
        <v>2197</v>
      </c>
      <c r="C2351" s="116" t="s">
        <v>2198</v>
      </c>
      <c r="D2351" s="69" t="s">
        <v>2273</v>
      </c>
      <c r="E2351" s="69"/>
      <c r="F2351" s="69">
        <v>13.6</v>
      </c>
      <c r="G2351" s="69"/>
      <c r="H2351" s="62">
        <f>IF(F2351="","",IF(AND(G2351="Руб.",$J$10=1),F2351/#REF!,IF(G2351="Руб.",F2351,F2351*$J$12)))</f>
        <v>13.6</v>
      </c>
      <c r="I2351" s="71" t="s">
        <v>1362</v>
      </c>
      <c r="L2351" s="6"/>
      <c r="M2351" s="152"/>
      <c r="N2351" s="151"/>
      <c r="O2351" s="150"/>
      <c r="P2351" s="6"/>
      <c r="Q2351" s="152"/>
      <c r="R2351" s="6"/>
      <c r="S2351" s="150"/>
      <c r="T2351" s="6"/>
    </row>
    <row r="2352" spans="1:20" s="41" customFormat="1" ht="12.75" hidden="1" outlineLevel="3">
      <c r="A2352" s="63">
        <f t="shared" si="49"/>
        <v>0</v>
      </c>
      <c r="B2352" s="69" t="s">
        <v>4216</v>
      </c>
      <c r="C2352" s="116" t="s">
        <v>4215</v>
      </c>
      <c r="D2352" s="69" t="s">
        <v>2273</v>
      </c>
      <c r="E2352" s="69"/>
      <c r="F2352" s="69">
        <v>22.4</v>
      </c>
      <c r="G2352" s="69"/>
      <c r="H2352" s="62">
        <f>IF(F2352="","",IF(AND(G2352="Руб.",$J$10=1),F2352/#REF!,IF(G2352="Руб.",F2352,F2352*$J$12)))</f>
        <v>22.4</v>
      </c>
      <c r="I2352" s="71" t="s">
        <v>1362</v>
      </c>
      <c r="L2352" s="6"/>
      <c r="M2352" s="152"/>
      <c r="N2352" s="151"/>
      <c r="O2352" s="150"/>
      <c r="P2352" s="6"/>
      <c r="Q2352" s="152"/>
      <c r="R2352" s="6"/>
      <c r="S2352" s="150"/>
      <c r="T2352" s="6"/>
    </row>
    <row r="2353" spans="1:20" s="41" customFormat="1" ht="12.75" hidden="1" outlineLevel="3">
      <c r="A2353" s="63">
        <f t="shared" si="49"/>
        <v>0</v>
      </c>
      <c r="B2353" s="69" t="s">
        <v>4218</v>
      </c>
      <c r="C2353" s="116" t="s">
        <v>4217</v>
      </c>
      <c r="D2353" s="69" t="s">
        <v>2273</v>
      </c>
      <c r="E2353" s="69"/>
      <c r="F2353" s="69">
        <v>50</v>
      </c>
      <c r="G2353" s="69"/>
      <c r="H2353" s="62">
        <f>IF(F2353="","",IF(AND(G2353="Руб.",$J$10=1),F2353/#REF!,IF(G2353="Руб.",F2353,F2353*$J$12)))</f>
        <v>50</v>
      </c>
      <c r="I2353" s="71" t="s">
        <v>1362</v>
      </c>
      <c r="L2353" s="6"/>
      <c r="M2353" s="152"/>
      <c r="N2353" s="151"/>
      <c r="O2353" s="150"/>
      <c r="P2353" s="6"/>
      <c r="Q2353" s="152"/>
      <c r="R2353" s="6"/>
      <c r="S2353" s="150"/>
      <c r="T2353" s="6"/>
    </row>
    <row r="2354" spans="1:20" s="41" customFormat="1" ht="12.75" outlineLevel="2" collapsed="1">
      <c r="A2354" s="63">
        <f t="shared" si="49"/>
        <v>0</v>
      </c>
      <c r="B2354" s="70"/>
      <c r="C2354" s="115" t="s">
        <v>4219</v>
      </c>
      <c r="D2354" s="70"/>
      <c r="E2354" s="70"/>
      <c r="F2354" s="70" t="s">
        <v>2274</v>
      </c>
      <c r="G2354" s="70"/>
      <c r="H2354" s="62" t="str">
        <f>IF(F2354="","",IF(AND(G2354="Руб.",$J$10=1),F2354/#REF!,IF(G2354="Руб.",F2354,F2354*$J$12)))</f>
        <v/>
      </c>
      <c r="I2354" s="71" t="s">
        <v>1362</v>
      </c>
      <c r="L2354" s="6"/>
      <c r="M2354" s="152"/>
      <c r="N2354" s="151"/>
      <c r="O2354" s="150"/>
      <c r="P2354" s="6"/>
      <c r="Q2354" s="152"/>
      <c r="R2354" s="6"/>
      <c r="S2354" s="150"/>
      <c r="T2354" s="6"/>
    </row>
    <row r="2355" spans="1:20" s="41" customFormat="1" ht="12.75" hidden="1" outlineLevel="3">
      <c r="A2355" s="63">
        <f t="shared" si="49"/>
        <v>0</v>
      </c>
      <c r="B2355" s="69" t="s">
        <v>1504</v>
      </c>
      <c r="C2355" s="116" t="s">
        <v>1503</v>
      </c>
      <c r="D2355" s="69" t="s">
        <v>2273</v>
      </c>
      <c r="E2355" s="69"/>
      <c r="F2355" s="69">
        <v>0.3</v>
      </c>
      <c r="G2355" s="69"/>
      <c r="H2355" s="62">
        <f>IF(F2355="","",IF(AND(G2355="Руб.",$J$10=1),F2355/#REF!,IF(G2355="Руб.",F2355,F2355*$J$12)))</f>
        <v>0.3</v>
      </c>
      <c r="I2355" s="71" t="s">
        <v>1362</v>
      </c>
      <c r="L2355" s="6"/>
      <c r="M2355" s="152"/>
      <c r="N2355" s="151"/>
      <c r="O2355" s="150"/>
      <c r="P2355" s="6"/>
      <c r="Q2355" s="152"/>
      <c r="R2355" s="6"/>
      <c r="S2355" s="150"/>
      <c r="T2355" s="6"/>
    </row>
    <row r="2356" spans="1:20" s="41" customFormat="1" ht="12.75" hidden="1" outlineLevel="3">
      <c r="A2356" s="63">
        <f t="shared" si="49"/>
        <v>0</v>
      </c>
      <c r="B2356" s="69" t="s">
        <v>1506</v>
      </c>
      <c r="C2356" s="116" t="s">
        <v>1505</v>
      </c>
      <c r="D2356" s="69" t="s">
        <v>2273</v>
      </c>
      <c r="E2356" s="69"/>
      <c r="F2356" s="69">
        <v>0.45</v>
      </c>
      <c r="G2356" s="69"/>
      <c r="H2356" s="62">
        <f>IF(F2356="","",IF(AND(G2356="Руб.",$J$10=1),F2356/#REF!,IF(G2356="Руб.",F2356,F2356*$J$12)))</f>
        <v>0.45</v>
      </c>
      <c r="I2356" s="71" t="s">
        <v>1362</v>
      </c>
      <c r="L2356" s="6"/>
      <c r="M2356" s="152"/>
      <c r="N2356" s="151"/>
      <c r="O2356" s="150"/>
      <c r="P2356" s="6"/>
      <c r="Q2356" s="152"/>
      <c r="R2356" s="6"/>
      <c r="S2356" s="150"/>
      <c r="T2356" s="6"/>
    </row>
    <row r="2357" spans="1:20" s="41" customFormat="1" ht="12.75" hidden="1" outlineLevel="3">
      <c r="A2357" s="63">
        <f t="shared" si="49"/>
        <v>0</v>
      </c>
      <c r="B2357" s="69" t="s">
        <v>1498</v>
      </c>
      <c r="C2357" s="116" t="s">
        <v>1497</v>
      </c>
      <c r="D2357" s="69" t="s">
        <v>2273</v>
      </c>
      <c r="E2357" s="69"/>
      <c r="F2357" s="69">
        <v>0.88</v>
      </c>
      <c r="G2357" s="69"/>
      <c r="H2357" s="62">
        <f>IF(F2357="","",IF(AND(G2357="Руб.",$J$10=1),F2357/#REF!,IF(G2357="Руб.",F2357,F2357*$J$12)))</f>
        <v>0.88</v>
      </c>
      <c r="I2357" s="71" t="s">
        <v>1362</v>
      </c>
      <c r="L2357" s="6"/>
      <c r="M2357" s="152"/>
      <c r="N2357" s="151"/>
      <c r="O2357" s="150"/>
      <c r="P2357" s="6"/>
      <c r="Q2357" s="152"/>
      <c r="R2357" s="6"/>
      <c r="S2357" s="150"/>
      <c r="T2357" s="6"/>
    </row>
    <row r="2358" spans="1:20" s="41" customFormat="1" ht="12.75" hidden="1" outlineLevel="3">
      <c r="A2358" s="63">
        <f t="shared" si="49"/>
        <v>0</v>
      </c>
      <c r="B2358" s="69" t="s">
        <v>1500</v>
      </c>
      <c r="C2358" s="116" t="s">
        <v>1499</v>
      </c>
      <c r="D2358" s="69" t="s">
        <v>2273</v>
      </c>
      <c r="E2358" s="69"/>
      <c r="F2358" s="69">
        <v>1.35</v>
      </c>
      <c r="G2358" s="69"/>
      <c r="H2358" s="62">
        <f>IF(F2358="","",IF(AND(G2358="Руб.",$J$10=1),F2358/#REF!,IF(G2358="Руб.",F2358,F2358*$J$12)))</f>
        <v>1.35</v>
      </c>
      <c r="I2358" s="71" t="s">
        <v>1362</v>
      </c>
      <c r="L2358" s="6"/>
      <c r="M2358" s="152"/>
      <c r="N2358" s="151"/>
      <c r="O2358" s="150"/>
      <c r="P2358" s="6"/>
      <c r="Q2358" s="152"/>
      <c r="R2358" s="6"/>
      <c r="S2358" s="150"/>
      <c r="T2358" s="6"/>
    </row>
    <row r="2359" spans="1:20" s="41" customFormat="1" ht="12.75" hidden="1" outlineLevel="3">
      <c r="A2359" s="63">
        <f t="shared" si="49"/>
        <v>0</v>
      </c>
      <c r="B2359" s="69" t="s">
        <v>1502</v>
      </c>
      <c r="C2359" s="116" t="s">
        <v>1501</v>
      </c>
      <c r="D2359" s="69" t="s">
        <v>2273</v>
      </c>
      <c r="E2359" s="69"/>
      <c r="F2359" s="69">
        <v>2.5</v>
      </c>
      <c r="G2359" s="69"/>
      <c r="H2359" s="62">
        <f>IF(F2359="","",IF(AND(G2359="Руб.",$J$10=1),F2359/#REF!,IF(G2359="Руб.",F2359,F2359*$J$12)))</f>
        <v>2.5</v>
      </c>
      <c r="I2359" s="71" t="s">
        <v>1362</v>
      </c>
      <c r="L2359" s="6"/>
      <c r="M2359" s="152"/>
      <c r="N2359" s="151"/>
      <c r="O2359" s="150"/>
      <c r="P2359" s="6"/>
      <c r="Q2359" s="152"/>
      <c r="R2359" s="6"/>
      <c r="S2359" s="150"/>
      <c r="T2359" s="6"/>
    </row>
    <row r="2360" spans="1:20" s="41" customFormat="1" ht="12.75" hidden="1" outlineLevel="3">
      <c r="A2360" s="63">
        <f t="shared" si="49"/>
        <v>0</v>
      </c>
      <c r="B2360" s="69" t="s">
        <v>130</v>
      </c>
      <c r="C2360" s="116" t="s">
        <v>129</v>
      </c>
      <c r="D2360" s="69" t="s">
        <v>2273</v>
      </c>
      <c r="E2360" s="69"/>
      <c r="F2360" s="69">
        <v>4.1500000000000004</v>
      </c>
      <c r="G2360" s="69"/>
      <c r="H2360" s="62">
        <f>IF(F2360="","",IF(AND(G2360="Руб.",$J$10=1),F2360/#REF!,IF(G2360="Руб.",F2360,F2360*$J$12)))</f>
        <v>4.1500000000000004</v>
      </c>
      <c r="I2360" s="71" t="s">
        <v>1362</v>
      </c>
      <c r="L2360" s="6"/>
      <c r="M2360" s="152"/>
      <c r="N2360" s="151"/>
      <c r="O2360" s="150"/>
      <c r="P2360" s="6"/>
      <c r="Q2360" s="152"/>
      <c r="R2360" s="6"/>
      <c r="S2360" s="150"/>
      <c r="T2360" s="6"/>
    </row>
    <row r="2361" spans="1:20" s="41" customFormat="1" ht="12.75" hidden="1" outlineLevel="3">
      <c r="A2361" s="63">
        <f t="shared" si="49"/>
        <v>0</v>
      </c>
      <c r="B2361" s="69" t="s">
        <v>132</v>
      </c>
      <c r="C2361" s="116" t="s">
        <v>131</v>
      </c>
      <c r="D2361" s="69" t="s">
        <v>2273</v>
      </c>
      <c r="E2361" s="69"/>
      <c r="F2361" s="69">
        <v>7.25</v>
      </c>
      <c r="G2361" s="69"/>
      <c r="H2361" s="62">
        <f>IF(F2361="","",IF(AND(G2361="Руб.",$J$10=1),F2361/#REF!,IF(G2361="Руб.",F2361,F2361*$J$12)))</f>
        <v>7.25</v>
      </c>
      <c r="I2361" s="71" t="s">
        <v>1362</v>
      </c>
      <c r="L2361" s="6"/>
      <c r="M2361" s="152"/>
      <c r="N2361" s="151"/>
      <c r="O2361" s="150"/>
      <c r="P2361" s="6"/>
      <c r="Q2361" s="152"/>
      <c r="R2361" s="6"/>
      <c r="S2361" s="150"/>
      <c r="T2361" s="6"/>
    </row>
    <row r="2362" spans="1:20" s="41" customFormat="1" ht="12.75" hidden="1" outlineLevel="3">
      <c r="A2362" s="63">
        <f t="shared" si="49"/>
        <v>0</v>
      </c>
      <c r="B2362" s="69" t="s">
        <v>134</v>
      </c>
      <c r="C2362" s="116" t="s">
        <v>133</v>
      </c>
      <c r="D2362" s="69" t="s">
        <v>2273</v>
      </c>
      <c r="E2362" s="69"/>
      <c r="F2362" s="69">
        <v>10.7</v>
      </c>
      <c r="G2362" s="69"/>
      <c r="H2362" s="62">
        <f>IF(F2362="","",IF(AND(G2362="Руб.",$J$10=1),F2362/#REF!,IF(G2362="Руб.",F2362,F2362*$J$12)))</f>
        <v>10.7</v>
      </c>
      <c r="I2362" s="71" t="s">
        <v>1362</v>
      </c>
      <c r="L2362" s="6"/>
      <c r="M2362" s="152"/>
      <c r="N2362" s="151"/>
      <c r="O2362" s="150"/>
      <c r="P2362" s="6"/>
      <c r="Q2362" s="152"/>
      <c r="R2362" s="6"/>
      <c r="S2362" s="150"/>
      <c r="T2362" s="6"/>
    </row>
    <row r="2363" spans="1:20" s="41" customFormat="1" ht="12.75" hidden="1" outlineLevel="3">
      <c r="A2363" s="63">
        <f t="shared" si="49"/>
        <v>0</v>
      </c>
      <c r="B2363" s="69" t="s">
        <v>2199</v>
      </c>
      <c r="C2363" s="116" t="s">
        <v>2200</v>
      </c>
      <c r="D2363" s="69" t="s">
        <v>2273</v>
      </c>
      <c r="E2363" s="69"/>
      <c r="F2363" s="69">
        <v>17</v>
      </c>
      <c r="G2363" s="69"/>
      <c r="H2363" s="62">
        <f>IF(F2363="","",IF(AND(G2363="Руб.",$J$10=1),F2363/#REF!,IF(G2363="Руб.",F2363,F2363*$J$12)))</f>
        <v>17</v>
      </c>
      <c r="I2363" s="71" t="s">
        <v>1362</v>
      </c>
      <c r="L2363" s="6"/>
      <c r="M2363" s="152"/>
      <c r="N2363" s="151"/>
      <c r="O2363" s="150"/>
      <c r="P2363" s="6"/>
      <c r="Q2363" s="152"/>
      <c r="R2363" s="6"/>
      <c r="S2363" s="150"/>
      <c r="T2363" s="6"/>
    </row>
    <row r="2364" spans="1:20" s="41" customFormat="1" ht="12.75" hidden="1" outlineLevel="3">
      <c r="A2364" s="63">
        <f t="shared" si="49"/>
        <v>0</v>
      </c>
      <c r="B2364" s="69" t="s">
        <v>2201</v>
      </c>
      <c r="C2364" s="116" t="s">
        <v>2202</v>
      </c>
      <c r="D2364" s="69" t="s">
        <v>2273</v>
      </c>
      <c r="E2364" s="69"/>
      <c r="F2364" s="69">
        <v>19.399999999999999</v>
      </c>
      <c r="G2364" s="69"/>
      <c r="H2364" s="62">
        <f>IF(F2364="","",IF(AND(G2364="Руб.",$J$10=1),F2364/#REF!,IF(G2364="Руб.",F2364,F2364*$J$12)))</f>
        <v>19.399999999999999</v>
      </c>
      <c r="I2364" s="71" t="s">
        <v>1362</v>
      </c>
      <c r="L2364" s="6"/>
      <c r="M2364" s="152"/>
      <c r="N2364" s="151"/>
      <c r="O2364" s="150"/>
      <c r="P2364" s="6"/>
      <c r="Q2364" s="152"/>
      <c r="R2364" s="6"/>
      <c r="S2364" s="150"/>
      <c r="T2364" s="6"/>
    </row>
    <row r="2365" spans="1:20" s="41" customFormat="1" ht="12.75" hidden="1" outlineLevel="3">
      <c r="A2365" s="63">
        <f t="shared" si="49"/>
        <v>0</v>
      </c>
      <c r="B2365" s="69" t="s">
        <v>136</v>
      </c>
      <c r="C2365" s="116" t="s">
        <v>135</v>
      </c>
      <c r="D2365" s="69" t="s">
        <v>2273</v>
      </c>
      <c r="E2365" s="69"/>
      <c r="F2365" s="69">
        <v>28.7</v>
      </c>
      <c r="G2365" s="69"/>
      <c r="H2365" s="62">
        <f>IF(F2365="","",IF(AND(G2365="Руб.",$J$10=1),F2365/#REF!,IF(G2365="Руб.",F2365,F2365*$J$12)))</f>
        <v>28.7</v>
      </c>
      <c r="I2365" s="71" t="s">
        <v>1362</v>
      </c>
      <c r="L2365" s="6"/>
      <c r="M2365" s="152"/>
      <c r="N2365" s="151"/>
      <c r="O2365" s="150"/>
      <c r="P2365" s="6"/>
      <c r="Q2365" s="152"/>
      <c r="R2365" s="6"/>
      <c r="S2365" s="150"/>
      <c r="T2365" s="6"/>
    </row>
    <row r="2366" spans="1:20" s="41" customFormat="1" ht="12.75" hidden="1" outlineLevel="3">
      <c r="A2366" s="63">
        <f t="shared" si="49"/>
        <v>0</v>
      </c>
      <c r="B2366" s="69" t="s">
        <v>4221</v>
      </c>
      <c r="C2366" s="116" t="s">
        <v>4220</v>
      </c>
      <c r="D2366" s="69" t="s">
        <v>2273</v>
      </c>
      <c r="E2366" s="69"/>
      <c r="F2366" s="69">
        <v>66</v>
      </c>
      <c r="G2366" s="69"/>
      <c r="H2366" s="62">
        <f>IF(F2366="","",IF(AND(G2366="Руб.",$J$10=1),F2366/#REF!,IF(G2366="Руб.",F2366,F2366*$J$12)))</f>
        <v>66</v>
      </c>
      <c r="I2366" s="71" t="s">
        <v>1362</v>
      </c>
      <c r="L2366" s="6"/>
      <c r="M2366" s="152"/>
      <c r="N2366" s="151"/>
      <c r="O2366" s="150"/>
      <c r="P2366" s="6"/>
      <c r="Q2366" s="152"/>
      <c r="R2366" s="6"/>
      <c r="S2366" s="150"/>
      <c r="T2366" s="6"/>
    </row>
    <row r="2367" spans="1:20" s="41" customFormat="1" ht="12.75" outlineLevel="2" collapsed="1">
      <c r="A2367" s="63">
        <f t="shared" si="49"/>
        <v>0</v>
      </c>
      <c r="B2367" s="70"/>
      <c r="C2367" s="115" t="s">
        <v>1680</v>
      </c>
      <c r="D2367" s="70"/>
      <c r="E2367" s="70"/>
      <c r="F2367" s="70" t="s">
        <v>2274</v>
      </c>
      <c r="G2367" s="70"/>
      <c r="H2367" s="62" t="str">
        <f>IF(F2367="","",IF(AND(G2367="Руб.",$J$10=1),F2367/#REF!,IF(G2367="Руб.",F2367,F2367*$J$12)))</f>
        <v/>
      </c>
      <c r="I2367" s="71" t="s">
        <v>1362</v>
      </c>
      <c r="L2367" s="6"/>
      <c r="M2367" s="152"/>
      <c r="N2367" s="151"/>
      <c r="O2367" s="150"/>
      <c r="P2367" s="6"/>
      <c r="Q2367" s="152"/>
      <c r="R2367" s="6"/>
      <c r="S2367" s="150"/>
      <c r="T2367" s="6"/>
    </row>
    <row r="2368" spans="1:20" s="41" customFormat="1" ht="12.75" hidden="1" outlineLevel="3">
      <c r="A2368" s="63">
        <f t="shared" si="49"/>
        <v>0</v>
      </c>
      <c r="B2368" s="69" t="s">
        <v>1391</v>
      </c>
      <c r="C2368" s="116" t="s">
        <v>1390</v>
      </c>
      <c r="D2368" s="69" t="s">
        <v>2273</v>
      </c>
      <c r="E2368" s="69"/>
      <c r="F2368" s="69">
        <v>4.5999999999999996</v>
      </c>
      <c r="G2368" s="69"/>
      <c r="H2368" s="62">
        <f>IF(F2368="","",IF(AND(G2368="Руб.",$J$10=1),F2368/#REF!,IF(G2368="Руб.",F2368,F2368*$J$12)))</f>
        <v>4.5999999999999996</v>
      </c>
      <c r="I2368" s="71" t="s">
        <v>1362</v>
      </c>
      <c r="L2368" s="6"/>
      <c r="M2368" s="152"/>
      <c r="N2368" s="151"/>
      <c r="O2368" s="150"/>
      <c r="P2368" s="6"/>
      <c r="Q2368" s="152"/>
      <c r="R2368" s="6"/>
      <c r="S2368" s="150"/>
      <c r="T2368" s="6"/>
    </row>
    <row r="2369" spans="1:20" s="41" customFormat="1" ht="12.75" hidden="1" outlineLevel="3">
      <c r="A2369" s="63">
        <f t="shared" si="49"/>
        <v>0</v>
      </c>
      <c r="B2369" s="69" t="s">
        <v>1382</v>
      </c>
      <c r="C2369" s="116" t="s">
        <v>1381</v>
      </c>
      <c r="D2369" s="69" t="s">
        <v>2273</v>
      </c>
      <c r="E2369" s="69"/>
      <c r="F2369" s="69">
        <v>5.9</v>
      </c>
      <c r="G2369" s="69"/>
      <c r="H2369" s="62">
        <f>IF(F2369="","",IF(AND(G2369="Руб.",$J$10=1),F2369/#REF!,IF(G2369="Руб.",F2369,F2369*$J$12)))</f>
        <v>5.9</v>
      </c>
      <c r="I2369" s="71" t="s">
        <v>1362</v>
      </c>
      <c r="L2369" s="6"/>
      <c r="M2369" s="152"/>
      <c r="N2369" s="151"/>
      <c r="O2369" s="150"/>
      <c r="P2369" s="6"/>
      <c r="Q2369" s="152"/>
      <c r="R2369" s="6"/>
      <c r="S2369" s="150"/>
      <c r="T2369" s="6"/>
    </row>
    <row r="2370" spans="1:20" s="41" customFormat="1" ht="12.75" hidden="1" outlineLevel="3">
      <c r="A2370" s="63">
        <f t="shared" si="49"/>
        <v>0</v>
      </c>
      <c r="B2370" s="69" t="s">
        <v>1682</v>
      </c>
      <c r="C2370" s="116" t="s">
        <v>1681</v>
      </c>
      <c r="D2370" s="69" t="s">
        <v>2273</v>
      </c>
      <c r="E2370" s="69"/>
      <c r="F2370" s="69">
        <v>8.3000000000000007</v>
      </c>
      <c r="G2370" s="69"/>
      <c r="H2370" s="62">
        <f>IF(F2370="","",IF(AND(G2370="Руб.",$J$10=1),F2370/#REF!,IF(G2370="Руб.",F2370,F2370*$J$12)))</f>
        <v>8.3000000000000007</v>
      </c>
      <c r="I2370" s="71" t="s">
        <v>1362</v>
      </c>
      <c r="L2370" s="6"/>
      <c r="M2370" s="152"/>
      <c r="N2370" s="151"/>
      <c r="O2370" s="150"/>
      <c r="P2370" s="6"/>
      <c r="Q2370" s="152"/>
      <c r="R2370" s="6"/>
      <c r="S2370" s="150"/>
      <c r="T2370" s="6"/>
    </row>
    <row r="2371" spans="1:20" s="41" customFormat="1" ht="12.75" hidden="1" outlineLevel="3">
      <c r="A2371" s="63">
        <f t="shared" si="49"/>
        <v>0</v>
      </c>
      <c r="B2371" s="69" t="s">
        <v>1384</v>
      </c>
      <c r="C2371" s="116" t="s">
        <v>1383</v>
      </c>
      <c r="D2371" s="69" t="s">
        <v>2273</v>
      </c>
      <c r="E2371" s="69"/>
      <c r="F2371" s="69">
        <v>10.6</v>
      </c>
      <c r="G2371" s="69"/>
      <c r="H2371" s="62">
        <f>IF(F2371="","",IF(AND(G2371="Руб.",$J$10=1),F2371/#REF!,IF(G2371="Руб.",F2371,F2371*$J$12)))</f>
        <v>10.6</v>
      </c>
      <c r="I2371" s="71" t="s">
        <v>1362</v>
      </c>
      <c r="L2371" s="6"/>
      <c r="M2371" s="152"/>
      <c r="N2371" s="151"/>
      <c r="O2371" s="150"/>
      <c r="P2371" s="6"/>
      <c r="Q2371" s="152"/>
      <c r="R2371" s="6"/>
      <c r="S2371" s="150"/>
      <c r="T2371" s="6"/>
    </row>
    <row r="2372" spans="1:20" s="41" customFormat="1" ht="12.75" hidden="1" outlineLevel="3">
      <c r="A2372" s="63">
        <f t="shared" si="49"/>
        <v>0</v>
      </c>
      <c r="B2372" s="69" t="s">
        <v>1386</v>
      </c>
      <c r="C2372" s="116" t="s">
        <v>1385</v>
      </c>
      <c r="D2372" s="69" t="s">
        <v>2273</v>
      </c>
      <c r="E2372" s="69"/>
      <c r="F2372" s="69">
        <v>16.600000000000001</v>
      </c>
      <c r="G2372" s="69"/>
      <c r="H2372" s="62">
        <f>IF(F2372="","",IF(AND(G2372="Руб.",$J$10=1),F2372/#REF!,IF(G2372="Руб.",F2372,F2372*$J$12)))</f>
        <v>16.600000000000001</v>
      </c>
      <c r="I2372" s="71" t="s">
        <v>1362</v>
      </c>
      <c r="L2372" s="6"/>
      <c r="M2372" s="152"/>
      <c r="N2372" s="151"/>
      <c r="O2372" s="150"/>
      <c r="P2372" s="6"/>
      <c r="Q2372" s="152"/>
      <c r="R2372" s="6"/>
      <c r="S2372" s="150"/>
      <c r="T2372" s="6"/>
    </row>
    <row r="2373" spans="1:20" s="41" customFormat="1" ht="12.75" hidden="1" outlineLevel="3">
      <c r="A2373" s="63">
        <f t="shared" si="49"/>
        <v>0</v>
      </c>
      <c r="B2373" s="69" t="s">
        <v>2203</v>
      </c>
      <c r="C2373" s="116" t="s">
        <v>2204</v>
      </c>
      <c r="D2373" s="69" t="s">
        <v>2273</v>
      </c>
      <c r="E2373" s="69"/>
      <c r="F2373" s="69">
        <v>27.6</v>
      </c>
      <c r="G2373" s="69"/>
      <c r="H2373" s="62">
        <f>IF(F2373="","",IF(AND(G2373="Руб.",$J$10=1),F2373/#REF!,IF(G2373="Руб.",F2373,F2373*$J$12)))</f>
        <v>27.6</v>
      </c>
      <c r="I2373" s="71" t="s">
        <v>1362</v>
      </c>
      <c r="L2373" s="6"/>
      <c r="M2373" s="152"/>
      <c r="N2373" s="151"/>
      <c r="O2373" s="150"/>
      <c r="P2373" s="6"/>
      <c r="Q2373" s="152"/>
      <c r="R2373" s="6"/>
      <c r="S2373" s="150"/>
      <c r="T2373" s="6"/>
    </row>
    <row r="2374" spans="1:20" s="41" customFormat="1" ht="12.75" hidden="1" outlineLevel="3">
      <c r="A2374" s="63">
        <f t="shared" si="49"/>
        <v>0</v>
      </c>
      <c r="B2374" s="69" t="s">
        <v>3155</v>
      </c>
      <c r="C2374" s="116" t="s">
        <v>3154</v>
      </c>
      <c r="D2374" s="69" t="s">
        <v>2273</v>
      </c>
      <c r="E2374" s="69"/>
      <c r="F2374" s="69">
        <v>40</v>
      </c>
      <c r="G2374" s="69"/>
      <c r="H2374" s="62">
        <f>IF(F2374="","",IF(AND(G2374="Руб.",$J$10=1),F2374/#REF!,IF(G2374="Руб.",F2374,F2374*$J$12)))</f>
        <v>40</v>
      </c>
      <c r="I2374" s="71" t="s">
        <v>1362</v>
      </c>
      <c r="L2374" s="6"/>
      <c r="M2374" s="152"/>
      <c r="N2374" s="151"/>
      <c r="O2374" s="150"/>
      <c r="P2374" s="6"/>
      <c r="Q2374" s="152"/>
      <c r="R2374" s="6"/>
      <c r="S2374" s="150"/>
      <c r="T2374" s="6"/>
    </row>
    <row r="2375" spans="1:20" s="41" customFormat="1" ht="12.75" hidden="1" outlineLevel="3">
      <c r="A2375" s="63">
        <f t="shared" si="49"/>
        <v>0</v>
      </c>
      <c r="B2375" s="69" t="s">
        <v>2205</v>
      </c>
      <c r="C2375" s="116" t="s">
        <v>2206</v>
      </c>
      <c r="D2375" s="69" t="s">
        <v>2273</v>
      </c>
      <c r="E2375" s="69"/>
      <c r="F2375" s="69">
        <v>82</v>
      </c>
      <c r="G2375" s="69"/>
      <c r="H2375" s="62">
        <f>IF(F2375="","",IF(AND(G2375="Руб.",$J$10=1),F2375/#REF!,IF(G2375="Руб.",F2375,F2375*$J$12)))</f>
        <v>82</v>
      </c>
      <c r="I2375" s="71" t="s">
        <v>1362</v>
      </c>
      <c r="L2375" s="6"/>
      <c r="M2375" s="152"/>
      <c r="N2375" s="151"/>
      <c r="O2375" s="150"/>
      <c r="P2375" s="6"/>
      <c r="Q2375" s="152"/>
      <c r="R2375" s="6"/>
      <c r="S2375" s="150"/>
      <c r="T2375" s="6"/>
    </row>
    <row r="2376" spans="1:20" s="41" customFormat="1" ht="12.75" hidden="1" outlineLevel="3">
      <c r="A2376" s="63">
        <f t="shared" si="49"/>
        <v>0</v>
      </c>
      <c r="B2376" s="69" t="s">
        <v>2207</v>
      </c>
      <c r="C2376" s="116" t="s">
        <v>2208</v>
      </c>
      <c r="D2376" s="69" t="s">
        <v>2273</v>
      </c>
      <c r="E2376" s="69"/>
      <c r="F2376" s="69">
        <v>43.48</v>
      </c>
      <c r="G2376" s="69"/>
      <c r="H2376" s="62">
        <f>IF(F2376="","",IF(AND(G2376="Руб.",$J$10=1),F2376/#REF!,IF(G2376="Руб.",F2376,F2376*$J$12)))</f>
        <v>43.48</v>
      </c>
      <c r="I2376" s="71" t="s">
        <v>1362</v>
      </c>
      <c r="L2376" s="6"/>
      <c r="M2376" s="152"/>
      <c r="N2376" s="151"/>
      <c r="O2376" s="150"/>
      <c r="P2376" s="6"/>
      <c r="Q2376" s="152"/>
      <c r="R2376" s="6"/>
      <c r="S2376" s="150"/>
      <c r="T2376" s="6"/>
    </row>
    <row r="2377" spans="1:20" ht="12.75">
      <c r="A2377" s="63">
        <f t="shared" si="49"/>
        <v>0</v>
      </c>
      <c r="B2377" s="99"/>
      <c r="C2377" s="98" t="s">
        <v>1004</v>
      </c>
      <c r="D2377" s="65"/>
      <c r="E2377" s="22" t="str">
        <f>IF(SUM(E2378:E2739)=0,"",0)</f>
        <v/>
      </c>
      <c r="F2377" s="66" t="s">
        <v>2274</v>
      </c>
      <c r="G2377" s="66"/>
      <c r="H2377" s="62" t="str">
        <f>IF(F2377="","",IF(AND(G2377="Руб.",$J$10=1),F2377/#REF!,IF(G2377="Руб.",F2377,F2377*$J$12)))</f>
        <v/>
      </c>
      <c r="I2377" s="54"/>
      <c r="L2377" s="6"/>
      <c r="M2377" s="152"/>
      <c r="N2377" s="151"/>
      <c r="O2377" s="150"/>
      <c r="P2377" s="6"/>
      <c r="Q2377" s="152"/>
      <c r="R2377" s="6"/>
      <c r="S2377" s="150"/>
      <c r="T2377" s="6"/>
    </row>
    <row r="2378" spans="1:20" ht="12.75" customHeight="1" outlineLevel="1">
      <c r="A2378" s="63">
        <f t="shared" si="49"/>
        <v>0</v>
      </c>
      <c r="B2378" s="72"/>
      <c r="C2378" s="82" t="s">
        <v>4500</v>
      </c>
      <c r="D2378" s="65"/>
      <c r="E2378" s="22" t="str">
        <f>IF(SUM(E2379:E2401)=0,"",1)</f>
        <v/>
      </c>
      <c r="F2378" s="66" t="s">
        <v>2274</v>
      </c>
      <c r="G2378" s="66"/>
      <c r="H2378" s="62" t="str">
        <f>IF(F2378="","",IF(AND(G2378="Руб.",$J$10=1),F2378/#REF!,IF(G2378="Руб.",F2378,F2378*$J$12)))</f>
        <v/>
      </c>
      <c r="I2378" s="54"/>
      <c r="L2378" s="6"/>
      <c r="M2378" s="152"/>
      <c r="N2378" s="151"/>
      <c r="O2378" s="150"/>
      <c r="P2378" s="6"/>
      <c r="Q2378" s="152"/>
      <c r="R2378" s="6"/>
      <c r="S2378" s="150"/>
      <c r="T2378" s="6"/>
    </row>
    <row r="2379" spans="1:20" ht="11.25" customHeight="1" outlineLevel="2">
      <c r="A2379" s="63">
        <f t="shared" si="49"/>
        <v>0</v>
      </c>
      <c r="B2379" s="72" t="s">
        <v>4501</v>
      </c>
      <c r="C2379" s="64" t="s">
        <v>1005</v>
      </c>
      <c r="D2379" s="65" t="s">
        <v>2288</v>
      </c>
      <c r="E2379" s="53"/>
      <c r="F2379" s="100">
        <v>2.6</v>
      </c>
      <c r="G2379" s="100"/>
      <c r="H2379" s="62">
        <f>IF(F2379="","",IF(AND(G2379="Руб.",$J$10=1),F2379/#REF!,IF(G2379="Руб.",F2379,F2379*$J$12)))</f>
        <v>2.6</v>
      </c>
      <c r="I2379" s="54" t="s">
        <v>1361</v>
      </c>
      <c r="L2379" s="6"/>
      <c r="M2379" s="152"/>
      <c r="N2379" s="151"/>
      <c r="O2379" s="150"/>
      <c r="P2379" s="6"/>
      <c r="Q2379" s="152"/>
      <c r="R2379" s="6"/>
      <c r="S2379" s="150"/>
      <c r="T2379" s="6"/>
    </row>
    <row r="2380" spans="1:20" ht="11.25" customHeight="1" outlineLevel="2">
      <c r="A2380" s="63">
        <f t="shared" si="49"/>
        <v>0</v>
      </c>
      <c r="B2380" s="72" t="s">
        <v>4502</v>
      </c>
      <c r="C2380" s="64" t="s">
        <v>1006</v>
      </c>
      <c r="D2380" s="65" t="s">
        <v>2288</v>
      </c>
      <c r="E2380" s="53"/>
      <c r="F2380" s="100">
        <v>2.2000000000000002</v>
      </c>
      <c r="G2380" s="100"/>
      <c r="H2380" s="62">
        <f>IF(F2380="","",IF(AND(G2380="Руб.",$J$10=1),F2380/#REF!,IF(G2380="Руб.",F2380,F2380*$J$12)))</f>
        <v>2.2000000000000002</v>
      </c>
      <c r="I2380" s="54" t="s">
        <v>1361</v>
      </c>
      <c r="L2380" s="6"/>
      <c r="M2380" s="152"/>
      <c r="N2380" s="151"/>
      <c r="O2380" s="150"/>
      <c r="P2380" s="6"/>
      <c r="Q2380" s="152"/>
      <c r="R2380" s="6"/>
      <c r="S2380" s="150"/>
      <c r="T2380" s="6"/>
    </row>
    <row r="2381" spans="1:20" ht="11.25" customHeight="1" outlineLevel="2">
      <c r="A2381" s="63">
        <f t="shared" si="49"/>
        <v>0</v>
      </c>
      <c r="B2381" s="72" t="s">
        <v>4503</v>
      </c>
      <c r="C2381" s="64" t="s">
        <v>1007</v>
      </c>
      <c r="D2381" s="65" t="s">
        <v>2288</v>
      </c>
      <c r="E2381" s="53"/>
      <c r="F2381" s="100">
        <v>3.1</v>
      </c>
      <c r="G2381" s="100"/>
      <c r="H2381" s="62">
        <f>IF(F2381="","",IF(AND(G2381="Руб.",$J$10=1),F2381/#REF!,IF(G2381="Руб.",F2381,F2381*$J$12)))</f>
        <v>3.1</v>
      </c>
      <c r="I2381" s="54" t="s">
        <v>1361</v>
      </c>
      <c r="L2381" s="6"/>
      <c r="M2381" s="152"/>
      <c r="N2381" s="151"/>
      <c r="O2381" s="150"/>
      <c r="P2381" s="6"/>
      <c r="Q2381" s="152"/>
      <c r="R2381" s="6"/>
      <c r="S2381" s="150"/>
      <c r="T2381" s="6"/>
    </row>
    <row r="2382" spans="1:20" ht="11.25" customHeight="1" outlineLevel="2">
      <c r="A2382" s="63">
        <f t="shared" si="49"/>
        <v>0</v>
      </c>
      <c r="B2382" s="72" t="s">
        <v>4504</v>
      </c>
      <c r="C2382" s="64" t="s">
        <v>1008</v>
      </c>
      <c r="D2382" s="65" t="s">
        <v>2288</v>
      </c>
      <c r="E2382" s="53"/>
      <c r="F2382" s="100">
        <v>3.7</v>
      </c>
      <c r="G2382" s="100"/>
      <c r="H2382" s="62">
        <f>IF(F2382="","",IF(AND(G2382="Руб.",$J$10=1),F2382/#REF!,IF(G2382="Руб.",F2382,F2382*$J$12)))</f>
        <v>3.7</v>
      </c>
      <c r="I2382" s="54" t="s">
        <v>1361</v>
      </c>
      <c r="L2382" s="6"/>
      <c r="M2382" s="152"/>
      <c r="N2382" s="151"/>
      <c r="O2382" s="150"/>
      <c r="P2382" s="6"/>
      <c r="Q2382" s="152"/>
      <c r="R2382" s="6"/>
      <c r="S2382" s="150"/>
      <c r="T2382" s="6"/>
    </row>
    <row r="2383" spans="1:20" ht="11.25" customHeight="1" outlineLevel="2">
      <c r="A2383" s="63">
        <f t="shared" si="49"/>
        <v>0</v>
      </c>
      <c r="B2383" s="72" t="s">
        <v>4505</v>
      </c>
      <c r="C2383" s="64" t="s">
        <v>1009</v>
      </c>
      <c r="D2383" s="65" t="s">
        <v>2288</v>
      </c>
      <c r="E2383" s="53"/>
      <c r="F2383" s="100">
        <v>5.2</v>
      </c>
      <c r="G2383" s="100"/>
      <c r="H2383" s="62">
        <f>IF(F2383="","",IF(AND(G2383="Руб.",$J$10=1),F2383/#REF!,IF(G2383="Руб.",F2383,F2383*$J$12)))</f>
        <v>5.2</v>
      </c>
      <c r="I2383" s="54" t="s">
        <v>1361</v>
      </c>
      <c r="L2383" s="6"/>
      <c r="M2383" s="152"/>
      <c r="N2383" s="151"/>
      <c r="O2383" s="150"/>
      <c r="P2383" s="6"/>
      <c r="Q2383" s="152"/>
      <c r="R2383" s="6"/>
      <c r="S2383" s="150"/>
      <c r="T2383" s="6"/>
    </row>
    <row r="2384" spans="1:20" ht="11.25" customHeight="1" outlineLevel="2">
      <c r="A2384" s="63">
        <f t="shared" si="49"/>
        <v>0</v>
      </c>
      <c r="B2384" s="72" t="s">
        <v>4506</v>
      </c>
      <c r="C2384" s="64" t="s">
        <v>1010</v>
      </c>
      <c r="D2384" s="65" t="s">
        <v>2288</v>
      </c>
      <c r="E2384" s="53"/>
      <c r="F2384" s="73">
        <v>8</v>
      </c>
      <c r="G2384" s="73"/>
      <c r="H2384" s="62">
        <f>IF(F2384="","",IF(AND(G2384="Руб.",$J$10=1),F2384/#REF!,IF(G2384="Руб.",F2384,F2384*$J$12)))</f>
        <v>8</v>
      </c>
      <c r="I2384" s="54" t="s">
        <v>1361</v>
      </c>
      <c r="L2384" s="6"/>
      <c r="M2384" s="152"/>
      <c r="N2384" s="151"/>
      <c r="O2384" s="150"/>
      <c r="P2384" s="6"/>
      <c r="Q2384" s="152"/>
      <c r="R2384" s="6"/>
      <c r="S2384" s="150"/>
      <c r="T2384" s="6"/>
    </row>
    <row r="2385" spans="1:20" ht="11.25" customHeight="1" outlineLevel="2">
      <c r="A2385" s="63">
        <f t="shared" si="49"/>
        <v>0</v>
      </c>
      <c r="B2385" s="72" t="s">
        <v>4507</v>
      </c>
      <c r="C2385" s="64" t="s">
        <v>1011</v>
      </c>
      <c r="D2385" s="65" t="s">
        <v>2288</v>
      </c>
      <c r="E2385" s="53"/>
      <c r="F2385" s="100">
        <v>10.3</v>
      </c>
      <c r="G2385" s="100"/>
      <c r="H2385" s="62">
        <f>IF(F2385="","",IF(AND(G2385="Руб.",$J$10=1),F2385/#REF!,IF(G2385="Руб.",F2385,F2385*$J$12)))</f>
        <v>10.3</v>
      </c>
      <c r="I2385" s="54" t="s">
        <v>1361</v>
      </c>
      <c r="L2385" s="6"/>
      <c r="M2385" s="152"/>
      <c r="N2385" s="151"/>
      <c r="O2385" s="150"/>
      <c r="P2385" s="6"/>
      <c r="Q2385" s="152"/>
      <c r="R2385" s="6"/>
      <c r="S2385" s="150"/>
      <c r="T2385" s="6"/>
    </row>
    <row r="2386" spans="1:20" ht="11.25" customHeight="1" outlineLevel="2">
      <c r="A2386" s="63">
        <f t="shared" si="49"/>
        <v>0</v>
      </c>
      <c r="B2386" s="81" t="s">
        <v>4508</v>
      </c>
      <c r="C2386" s="64" t="s">
        <v>1012</v>
      </c>
      <c r="D2386" s="65" t="s">
        <v>2288</v>
      </c>
      <c r="E2386" s="53"/>
      <c r="F2386" s="100">
        <v>2.2000000000000002</v>
      </c>
      <c r="G2386" s="100"/>
      <c r="H2386" s="62">
        <f>IF(F2386="","",IF(AND(G2386="Руб.",$J$10=1),F2386/#REF!,IF(G2386="Руб.",F2386,F2386*$J$12)))</f>
        <v>2.2000000000000002</v>
      </c>
      <c r="I2386" s="54" t="s">
        <v>1361</v>
      </c>
      <c r="L2386" s="6"/>
      <c r="M2386" s="152"/>
      <c r="N2386" s="151"/>
      <c r="O2386" s="150"/>
      <c r="P2386" s="6"/>
      <c r="Q2386" s="152"/>
      <c r="R2386" s="6"/>
      <c r="S2386" s="150"/>
      <c r="T2386" s="6"/>
    </row>
    <row r="2387" spans="1:20" ht="11.25" customHeight="1" outlineLevel="2">
      <c r="A2387" s="63">
        <f t="shared" si="49"/>
        <v>0</v>
      </c>
      <c r="B2387" s="72" t="s">
        <v>4509</v>
      </c>
      <c r="C2387" s="64" t="s">
        <v>989</v>
      </c>
      <c r="D2387" s="65" t="s">
        <v>2288</v>
      </c>
      <c r="E2387" s="53"/>
      <c r="F2387" s="73">
        <v>19</v>
      </c>
      <c r="G2387" s="73"/>
      <c r="H2387" s="62">
        <f>IF(F2387="","",IF(AND(G2387="Руб.",$J$10=1),F2387/#REF!,IF(G2387="Руб.",F2387,F2387*$J$12)))</f>
        <v>19</v>
      </c>
      <c r="I2387" s="54" t="s">
        <v>1361</v>
      </c>
      <c r="L2387" s="6"/>
      <c r="M2387" s="152"/>
      <c r="N2387" s="151"/>
      <c r="O2387" s="150"/>
      <c r="P2387" s="6"/>
      <c r="Q2387" s="152"/>
      <c r="R2387" s="6"/>
      <c r="S2387" s="150"/>
      <c r="T2387" s="6"/>
    </row>
    <row r="2388" spans="1:20" ht="11.25" customHeight="1" outlineLevel="2">
      <c r="A2388" s="63">
        <f t="shared" si="49"/>
        <v>0</v>
      </c>
      <c r="B2388" s="72" t="s">
        <v>4510</v>
      </c>
      <c r="C2388" s="64" t="s">
        <v>990</v>
      </c>
      <c r="D2388" s="65" t="s">
        <v>2288</v>
      </c>
      <c r="E2388" s="53"/>
      <c r="F2388" s="100">
        <v>12.2</v>
      </c>
      <c r="G2388" s="100"/>
      <c r="H2388" s="62">
        <f>IF(F2388="","",IF(AND(G2388="Руб.",$J$10=1),F2388/#REF!,IF(G2388="Руб.",F2388,F2388*$J$12)))</f>
        <v>12.2</v>
      </c>
      <c r="I2388" s="54" t="s">
        <v>1361</v>
      </c>
      <c r="L2388" s="6"/>
      <c r="M2388" s="152"/>
      <c r="N2388" s="151"/>
      <c r="O2388" s="150"/>
      <c r="P2388" s="6"/>
      <c r="Q2388" s="152"/>
      <c r="R2388" s="6"/>
      <c r="S2388" s="150"/>
      <c r="T2388" s="6"/>
    </row>
    <row r="2389" spans="1:20" ht="11.25" customHeight="1" outlineLevel="2">
      <c r="A2389" s="63">
        <f t="shared" si="49"/>
        <v>0</v>
      </c>
      <c r="B2389" s="72" t="s">
        <v>4511</v>
      </c>
      <c r="C2389" s="64" t="s">
        <v>991</v>
      </c>
      <c r="D2389" s="65" t="s">
        <v>2288</v>
      </c>
      <c r="E2389" s="53"/>
      <c r="F2389" s="100">
        <v>19.5</v>
      </c>
      <c r="G2389" s="100"/>
      <c r="H2389" s="62">
        <f>IF(F2389="","",IF(AND(G2389="Руб.",$J$10=1),F2389/#REF!,IF(G2389="Руб.",F2389,F2389*$J$12)))</f>
        <v>19.5</v>
      </c>
      <c r="I2389" s="54" t="s">
        <v>1361</v>
      </c>
      <c r="L2389" s="6"/>
      <c r="M2389" s="152"/>
      <c r="N2389" s="151"/>
      <c r="O2389" s="150"/>
      <c r="P2389" s="6"/>
      <c r="Q2389" s="152"/>
      <c r="R2389" s="6"/>
      <c r="S2389" s="150"/>
      <c r="T2389" s="6"/>
    </row>
    <row r="2390" spans="1:20" ht="11.25" customHeight="1" outlineLevel="2">
      <c r="A2390" s="63">
        <f t="shared" si="49"/>
        <v>0</v>
      </c>
      <c r="B2390" s="72"/>
      <c r="C2390" s="64" t="s">
        <v>992</v>
      </c>
      <c r="D2390" s="65" t="s">
        <v>2288</v>
      </c>
      <c r="E2390" s="53"/>
      <c r="F2390" s="100">
        <v>1.1000000000000001</v>
      </c>
      <c r="G2390" s="100"/>
      <c r="H2390" s="62">
        <f>IF(F2390="","",IF(AND(G2390="Руб.",$J$10=1),F2390/#REF!,IF(G2390="Руб.",F2390,F2390*$J$12)))</f>
        <v>1.1000000000000001</v>
      </c>
      <c r="I2390" s="54" t="s">
        <v>1361</v>
      </c>
      <c r="L2390" s="6"/>
      <c r="M2390" s="152"/>
      <c r="N2390" s="151"/>
      <c r="O2390" s="150"/>
      <c r="P2390" s="6"/>
      <c r="Q2390" s="152"/>
      <c r="R2390" s="6"/>
      <c r="S2390" s="150"/>
      <c r="T2390" s="6"/>
    </row>
    <row r="2391" spans="1:20" ht="11.25" customHeight="1" outlineLevel="2">
      <c r="A2391" s="63">
        <f t="shared" si="49"/>
        <v>0</v>
      </c>
      <c r="B2391" s="72"/>
      <c r="C2391" s="64" t="s">
        <v>993</v>
      </c>
      <c r="D2391" s="65" t="s">
        <v>2288</v>
      </c>
      <c r="E2391" s="53"/>
      <c r="F2391" s="100">
        <v>1.1000000000000001</v>
      </c>
      <c r="G2391" s="100"/>
      <c r="H2391" s="62">
        <f>IF(F2391="","",IF(AND(G2391="Руб.",$J$10=1),F2391/#REF!,IF(G2391="Руб.",F2391,F2391*$J$12)))</f>
        <v>1.1000000000000001</v>
      </c>
      <c r="I2391" s="54" t="s">
        <v>1361</v>
      </c>
      <c r="L2391" s="6"/>
      <c r="M2391" s="152"/>
      <c r="N2391" s="151"/>
      <c r="O2391" s="150"/>
      <c r="P2391" s="6"/>
      <c r="Q2391" s="152"/>
      <c r="R2391" s="6"/>
      <c r="S2391" s="150"/>
      <c r="T2391" s="6"/>
    </row>
    <row r="2392" spans="1:20" ht="11.25" customHeight="1" outlineLevel="2">
      <c r="A2392" s="63">
        <f t="shared" si="49"/>
        <v>0</v>
      </c>
      <c r="B2392" s="72"/>
      <c r="C2392" s="64" t="s">
        <v>994</v>
      </c>
      <c r="D2392" s="65" t="s">
        <v>2288</v>
      </c>
      <c r="E2392" s="53"/>
      <c r="F2392" s="66">
        <v>0.54</v>
      </c>
      <c r="G2392" s="66"/>
      <c r="H2392" s="62">
        <f>IF(F2392="","",IF(AND(G2392="Руб.",$J$10=1),F2392/#REF!,IF(G2392="Руб.",F2392,F2392*$J$12)))</f>
        <v>0.54</v>
      </c>
      <c r="I2392" s="54" t="s">
        <v>1361</v>
      </c>
      <c r="L2392" s="6"/>
      <c r="M2392" s="152"/>
      <c r="N2392" s="151"/>
      <c r="O2392" s="150"/>
      <c r="P2392" s="6"/>
      <c r="Q2392" s="152"/>
      <c r="R2392" s="6"/>
      <c r="S2392" s="150"/>
      <c r="T2392" s="6"/>
    </row>
    <row r="2393" spans="1:20" ht="11.25" customHeight="1" outlineLevel="2">
      <c r="A2393" s="63">
        <f t="shared" si="49"/>
        <v>0</v>
      </c>
      <c r="B2393" s="72" t="s">
        <v>4512</v>
      </c>
      <c r="C2393" s="64" t="s">
        <v>995</v>
      </c>
      <c r="D2393" s="65" t="s">
        <v>2288</v>
      </c>
      <c r="E2393" s="53"/>
      <c r="F2393" s="73">
        <v>45</v>
      </c>
      <c r="G2393" s="73"/>
      <c r="H2393" s="62">
        <f>IF(F2393="","",IF(AND(G2393="Руб.",$J$10=1),F2393/#REF!,IF(G2393="Руб.",F2393,F2393*$J$12)))</f>
        <v>45</v>
      </c>
      <c r="I2393" s="54" t="s">
        <v>1361</v>
      </c>
      <c r="L2393" s="6"/>
      <c r="M2393" s="152"/>
      <c r="N2393" s="151"/>
      <c r="O2393" s="150"/>
      <c r="P2393" s="6"/>
      <c r="Q2393" s="152"/>
      <c r="R2393" s="6"/>
      <c r="S2393" s="150"/>
      <c r="T2393" s="6"/>
    </row>
    <row r="2394" spans="1:20" ht="11.25" customHeight="1" outlineLevel="2">
      <c r="A2394" s="63">
        <f t="shared" si="49"/>
        <v>0</v>
      </c>
      <c r="B2394" s="72" t="s">
        <v>4513</v>
      </c>
      <c r="C2394" s="64" t="s">
        <v>996</v>
      </c>
      <c r="D2394" s="65" t="s">
        <v>2288</v>
      </c>
      <c r="E2394" s="53"/>
      <c r="F2394" s="73">
        <v>16</v>
      </c>
      <c r="G2394" s="73"/>
      <c r="H2394" s="62">
        <f>IF(F2394="","",IF(AND(G2394="Руб.",$J$10=1),F2394/#REF!,IF(G2394="Руб.",F2394,F2394*$J$12)))</f>
        <v>16</v>
      </c>
      <c r="I2394" s="54" t="s">
        <v>1361</v>
      </c>
      <c r="L2394" s="6"/>
      <c r="M2394" s="152"/>
      <c r="N2394" s="151"/>
      <c r="O2394" s="150"/>
      <c r="P2394" s="6"/>
      <c r="Q2394" s="152"/>
      <c r="R2394" s="6"/>
      <c r="S2394" s="150"/>
      <c r="T2394" s="6"/>
    </row>
    <row r="2395" spans="1:20" ht="11.25" customHeight="1" outlineLevel="2">
      <c r="A2395" s="63">
        <f t="shared" si="49"/>
        <v>0</v>
      </c>
      <c r="B2395" s="72"/>
      <c r="C2395" s="82" t="s">
        <v>997</v>
      </c>
      <c r="D2395" s="65" t="s">
        <v>2288</v>
      </c>
      <c r="E2395" s="53"/>
      <c r="F2395" s="101" t="s">
        <v>2274</v>
      </c>
      <c r="G2395" s="101"/>
      <c r="H2395" s="62" t="str">
        <f>IF(F2395="","",IF(AND(G2395="Руб.",$J$10=1),F2395/#REF!,IF(G2395="Руб.",F2395,F2395*$J$12)))</f>
        <v/>
      </c>
      <c r="I2395" s="54" t="s">
        <v>1361</v>
      </c>
      <c r="L2395" s="6"/>
      <c r="M2395" s="152"/>
      <c r="N2395" s="151"/>
      <c r="O2395" s="150"/>
      <c r="P2395" s="6"/>
      <c r="Q2395" s="152"/>
      <c r="R2395" s="6"/>
      <c r="S2395" s="150"/>
      <c r="T2395" s="6"/>
    </row>
    <row r="2396" spans="1:20" ht="11.25" customHeight="1" outlineLevel="2">
      <c r="A2396" s="63">
        <f t="shared" si="49"/>
        <v>0</v>
      </c>
      <c r="B2396" s="72" t="s">
        <v>4514</v>
      </c>
      <c r="C2396" s="64" t="s">
        <v>998</v>
      </c>
      <c r="D2396" s="65" t="s">
        <v>2288</v>
      </c>
      <c r="E2396" s="53"/>
      <c r="F2396" s="73">
        <v>21</v>
      </c>
      <c r="G2396" s="73"/>
      <c r="H2396" s="62">
        <f>IF(F2396="","",IF(AND(G2396="Руб.",$J$10=1),F2396/#REF!,IF(G2396="Руб.",F2396,F2396*$J$12)))</f>
        <v>21</v>
      </c>
      <c r="I2396" s="54" t="s">
        <v>1361</v>
      </c>
      <c r="L2396" s="6"/>
      <c r="M2396" s="152"/>
      <c r="N2396" s="151"/>
      <c r="O2396" s="150"/>
      <c r="P2396" s="6"/>
      <c r="Q2396" s="152"/>
      <c r="R2396" s="6"/>
      <c r="S2396" s="150"/>
      <c r="T2396" s="6"/>
    </row>
    <row r="2397" spans="1:20" ht="11.25" customHeight="1" outlineLevel="2">
      <c r="A2397" s="63">
        <f t="shared" si="49"/>
        <v>0</v>
      </c>
      <c r="B2397" s="72">
        <v>28572</v>
      </c>
      <c r="C2397" s="64" t="s">
        <v>999</v>
      </c>
      <c r="D2397" s="65" t="s">
        <v>2288</v>
      </c>
      <c r="E2397" s="53"/>
      <c r="F2397" s="73">
        <v>5</v>
      </c>
      <c r="G2397" s="73"/>
      <c r="H2397" s="62">
        <f>IF(F2397="","",IF(AND(G2397="Руб.",$J$10=1),F2397/#REF!,IF(G2397="Руб.",F2397,F2397*$J$12)))</f>
        <v>5</v>
      </c>
      <c r="I2397" s="54" t="s">
        <v>1361</v>
      </c>
      <c r="L2397" s="6"/>
      <c r="M2397" s="152"/>
      <c r="N2397" s="151"/>
      <c r="O2397" s="150"/>
      <c r="P2397" s="6"/>
      <c r="Q2397" s="152"/>
      <c r="R2397" s="6"/>
      <c r="S2397" s="150"/>
      <c r="T2397" s="6"/>
    </row>
    <row r="2398" spans="1:20" ht="11.25" customHeight="1" outlineLevel="2">
      <c r="A2398" s="63">
        <f t="shared" si="49"/>
        <v>0</v>
      </c>
      <c r="B2398" s="72">
        <v>28571</v>
      </c>
      <c r="C2398" s="64" t="s">
        <v>1000</v>
      </c>
      <c r="D2398" s="65" t="s">
        <v>2288</v>
      </c>
      <c r="E2398" s="53"/>
      <c r="F2398" s="100">
        <v>3.5</v>
      </c>
      <c r="G2398" s="100"/>
      <c r="H2398" s="62">
        <f>IF(F2398="","",IF(AND(G2398="Руб.",$J$10=1),F2398/#REF!,IF(G2398="Руб.",F2398,F2398*$J$12)))</f>
        <v>3.5</v>
      </c>
      <c r="I2398" s="54" t="s">
        <v>1361</v>
      </c>
      <c r="L2398" s="6"/>
      <c r="M2398" s="152"/>
      <c r="N2398" s="151"/>
      <c r="O2398" s="150"/>
      <c r="P2398" s="6"/>
      <c r="Q2398" s="152"/>
      <c r="R2398" s="6"/>
      <c r="S2398" s="150"/>
      <c r="T2398" s="6"/>
    </row>
    <row r="2399" spans="1:20" ht="11.25" customHeight="1" outlineLevel="2">
      <c r="A2399" s="63">
        <f t="shared" si="49"/>
        <v>0</v>
      </c>
      <c r="B2399" s="72">
        <v>28573</v>
      </c>
      <c r="C2399" s="64" t="s">
        <v>4014</v>
      </c>
      <c r="D2399" s="65" t="s">
        <v>2288</v>
      </c>
      <c r="E2399" s="53"/>
      <c r="F2399" s="100">
        <v>5.5</v>
      </c>
      <c r="G2399" s="100"/>
      <c r="H2399" s="62">
        <f>IF(F2399="","",IF(AND(G2399="Руб.",$J$10=1),F2399/#REF!,IF(G2399="Руб.",F2399,F2399*$J$12)))</f>
        <v>5.5</v>
      </c>
      <c r="I2399" s="54" t="s">
        <v>1361</v>
      </c>
      <c r="L2399" s="6"/>
      <c r="M2399" s="152"/>
      <c r="N2399" s="151"/>
      <c r="O2399" s="150"/>
      <c r="P2399" s="6"/>
      <c r="Q2399" s="152"/>
      <c r="R2399" s="6"/>
      <c r="S2399" s="150"/>
      <c r="T2399" s="6"/>
    </row>
    <row r="2400" spans="1:20" ht="11.25" customHeight="1" outlineLevel="2">
      <c r="A2400" s="63">
        <f t="shared" si="49"/>
        <v>0</v>
      </c>
      <c r="B2400" s="72">
        <v>28574</v>
      </c>
      <c r="C2400" s="64" t="s">
        <v>4015</v>
      </c>
      <c r="D2400" s="65" t="s">
        <v>2288</v>
      </c>
      <c r="E2400" s="53"/>
      <c r="F2400" s="100">
        <v>8.6300000000000008</v>
      </c>
      <c r="G2400" s="100"/>
      <c r="H2400" s="62">
        <f>IF(F2400="","",IF(AND(G2400="Руб.",$J$10=1),F2400/#REF!,IF(G2400="Руб.",F2400,F2400*$J$12)))</f>
        <v>8.6300000000000008</v>
      </c>
      <c r="I2400" s="54" t="s">
        <v>1361</v>
      </c>
      <c r="L2400" s="6"/>
      <c r="M2400" s="152"/>
      <c r="N2400" s="151"/>
      <c r="O2400" s="150"/>
      <c r="P2400" s="6"/>
      <c r="Q2400" s="152"/>
      <c r="R2400" s="6"/>
      <c r="S2400" s="150"/>
      <c r="T2400" s="6"/>
    </row>
    <row r="2401" spans="1:20" ht="11.25" customHeight="1" outlineLevel="2">
      <c r="A2401" s="63">
        <f t="shared" si="49"/>
        <v>0</v>
      </c>
      <c r="B2401" s="81">
        <v>28575</v>
      </c>
      <c r="C2401" s="64" t="s">
        <v>4499</v>
      </c>
      <c r="D2401" s="65" t="s">
        <v>2288</v>
      </c>
      <c r="E2401" s="53"/>
      <c r="F2401" s="73">
        <v>12.82</v>
      </c>
      <c r="G2401" s="73"/>
      <c r="H2401" s="62">
        <f>IF(F2401="","",IF(AND(G2401="Руб.",$J$10=1),F2401/#REF!,IF(G2401="Руб.",F2401,F2401*$J$12)))</f>
        <v>12.82</v>
      </c>
      <c r="I2401" s="54" t="s">
        <v>1361</v>
      </c>
      <c r="L2401" s="6"/>
      <c r="M2401" s="152"/>
      <c r="N2401" s="151"/>
      <c r="O2401" s="150"/>
      <c r="P2401" s="6"/>
      <c r="Q2401" s="152"/>
      <c r="R2401" s="6"/>
      <c r="S2401" s="150"/>
      <c r="T2401" s="6"/>
    </row>
    <row r="2402" spans="1:20" ht="12.75" customHeight="1" outlineLevel="1">
      <c r="A2402" s="63">
        <f t="shared" si="49"/>
        <v>0</v>
      </c>
      <c r="B2402" s="81"/>
      <c r="C2402" s="82" t="s">
        <v>1437</v>
      </c>
      <c r="D2402" s="65" t="s">
        <v>2288</v>
      </c>
      <c r="E2402" s="22" t="str">
        <f>IF(SUM(E2403:E2416)=0,"",1)</f>
        <v/>
      </c>
      <c r="F2402" s="101" t="s">
        <v>2274</v>
      </c>
      <c r="G2402" s="101"/>
      <c r="H2402" s="62" t="str">
        <f>IF(F2402="","",IF(AND(G2402="Руб.",$J$10=1),F2402/#REF!,IF(G2402="Руб.",F2402,F2402*$J$12)))</f>
        <v/>
      </c>
      <c r="I2402" s="54"/>
      <c r="L2402" s="6"/>
      <c r="M2402" s="152"/>
      <c r="N2402" s="151"/>
      <c r="O2402" s="150"/>
      <c r="P2402" s="6"/>
      <c r="Q2402" s="152"/>
      <c r="R2402" s="6"/>
      <c r="S2402" s="150"/>
      <c r="T2402" s="6"/>
    </row>
    <row r="2403" spans="1:20" ht="12" customHeight="1" outlineLevel="2">
      <c r="A2403" s="63">
        <f t="shared" si="49"/>
        <v>0</v>
      </c>
      <c r="B2403" s="102">
        <v>7105200</v>
      </c>
      <c r="C2403" s="64" t="s">
        <v>4515</v>
      </c>
      <c r="D2403" s="65" t="s">
        <v>2288</v>
      </c>
      <c r="E2403" s="53"/>
      <c r="F2403" s="66">
        <v>53.5</v>
      </c>
      <c r="G2403" s="66"/>
      <c r="H2403" s="62">
        <f>IF(F2403="","",IF(AND(G2403="Руб.",$J$10=1),F2403/#REF!,IF(G2403="Руб.",F2403,F2403*$J$12)))</f>
        <v>53.5</v>
      </c>
      <c r="I2403" s="54" t="s">
        <v>1361</v>
      </c>
      <c r="L2403" s="6"/>
      <c r="M2403" s="152"/>
      <c r="N2403" s="151"/>
      <c r="O2403" s="150"/>
      <c r="P2403" s="6"/>
      <c r="Q2403" s="152"/>
      <c r="R2403" s="6"/>
      <c r="S2403" s="150"/>
      <c r="T2403" s="6"/>
    </row>
    <row r="2404" spans="1:20" ht="12" customHeight="1" outlineLevel="2">
      <c r="A2404" s="63">
        <f t="shared" si="49"/>
        <v>0</v>
      </c>
      <c r="B2404" s="102">
        <v>7105050</v>
      </c>
      <c r="C2404" s="64" t="s">
        <v>4516</v>
      </c>
      <c r="D2404" s="65" t="s">
        <v>2288</v>
      </c>
      <c r="E2404" s="53"/>
      <c r="F2404" s="66">
        <v>1.97</v>
      </c>
      <c r="G2404" s="66"/>
      <c r="H2404" s="62">
        <f>IF(F2404="","",IF(AND(G2404="Руб.",$J$10=1),F2404/#REF!,IF(G2404="Руб.",F2404,F2404*$J$12)))</f>
        <v>1.97</v>
      </c>
      <c r="I2404" s="54" t="s">
        <v>1361</v>
      </c>
      <c r="L2404" s="6"/>
      <c r="M2404" s="152"/>
      <c r="N2404" s="151"/>
      <c r="O2404" s="150"/>
      <c r="P2404" s="6"/>
      <c r="Q2404" s="152"/>
      <c r="R2404" s="6"/>
      <c r="S2404" s="150"/>
      <c r="T2404" s="6"/>
    </row>
    <row r="2405" spans="1:20" ht="12" customHeight="1" outlineLevel="2">
      <c r="A2405" s="63">
        <f t="shared" si="49"/>
        <v>0</v>
      </c>
      <c r="B2405" s="102">
        <v>7105075</v>
      </c>
      <c r="C2405" s="64" t="s">
        <v>4517</v>
      </c>
      <c r="D2405" s="65" t="s">
        <v>2288</v>
      </c>
      <c r="E2405" s="53"/>
      <c r="F2405" s="100">
        <v>5.4</v>
      </c>
      <c r="G2405" s="100"/>
      <c r="H2405" s="62">
        <f>IF(F2405="","",IF(AND(G2405="Руб.",$J$10=1),F2405/#REF!,IF(G2405="Руб.",F2405,F2405*$J$12)))</f>
        <v>5.4</v>
      </c>
      <c r="I2405" s="54" t="s">
        <v>1361</v>
      </c>
      <c r="L2405" s="6"/>
      <c r="M2405" s="152"/>
      <c r="N2405" s="151"/>
      <c r="O2405" s="150"/>
      <c r="P2405" s="6"/>
      <c r="Q2405" s="152"/>
      <c r="R2405" s="6"/>
      <c r="S2405" s="150"/>
      <c r="T2405" s="6"/>
    </row>
    <row r="2406" spans="1:20" ht="12" customHeight="1" outlineLevel="2">
      <c r="A2406" s="63">
        <f t="shared" si="49"/>
        <v>0</v>
      </c>
      <c r="B2406" s="102">
        <v>7105090</v>
      </c>
      <c r="C2406" s="64" t="s">
        <v>1585</v>
      </c>
      <c r="D2406" s="65" t="s">
        <v>2288</v>
      </c>
      <c r="E2406" s="53"/>
      <c r="F2406" s="66">
        <v>7.85</v>
      </c>
      <c r="G2406" s="66"/>
      <c r="H2406" s="62">
        <f>IF(F2406="","",IF(AND(G2406="Руб.",$J$10=1),F2406/#REF!,IF(G2406="Руб.",F2406,F2406*$J$12)))</f>
        <v>7.85</v>
      </c>
      <c r="I2406" s="54" t="s">
        <v>1361</v>
      </c>
      <c r="L2406" s="6"/>
      <c r="M2406" s="152"/>
      <c r="N2406" s="151"/>
      <c r="O2406" s="150"/>
      <c r="P2406" s="6"/>
      <c r="Q2406" s="152"/>
      <c r="R2406" s="6"/>
      <c r="S2406" s="150"/>
      <c r="T2406" s="6"/>
    </row>
    <row r="2407" spans="1:20" ht="12" customHeight="1" outlineLevel="2">
      <c r="A2407" s="63">
        <f t="shared" si="49"/>
        <v>0</v>
      </c>
      <c r="B2407" s="102">
        <v>7105016</v>
      </c>
      <c r="C2407" s="64" t="s">
        <v>1586</v>
      </c>
      <c r="D2407" s="65" t="s">
        <v>2288</v>
      </c>
      <c r="E2407" s="53"/>
      <c r="F2407" s="66">
        <v>0.66</v>
      </c>
      <c r="G2407" s="66"/>
      <c r="H2407" s="62">
        <f>IF(F2407="","",IF(AND(G2407="Руб.",$J$10=1),F2407/#REF!,IF(G2407="Руб.",F2407,F2407*$J$12)))</f>
        <v>0.66</v>
      </c>
      <c r="I2407" s="54" t="s">
        <v>1361</v>
      </c>
      <c r="L2407" s="6"/>
      <c r="M2407" s="152"/>
      <c r="N2407" s="151"/>
      <c r="O2407" s="150"/>
      <c r="P2407" s="6"/>
      <c r="Q2407" s="152"/>
      <c r="R2407" s="6"/>
      <c r="S2407" s="150"/>
      <c r="T2407" s="6"/>
    </row>
    <row r="2408" spans="1:20" ht="12" customHeight="1" outlineLevel="2">
      <c r="A2408" s="63">
        <f t="shared" si="49"/>
        <v>0</v>
      </c>
      <c r="B2408" s="102">
        <v>7105020</v>
      </c>
      <c r="C2408" s="64" t="s">
        <v>1587</v>
      </c>
      <c r="D2408" s="65" t="s">
        <v>2288</v>
      </c>
      <c r="E2408" s="53"/>
      <c r="F2408" s="66">
        <v>3.3</v>
      </c>
      <c r="G2408" s="66"/>
      <c r="H2408" s="62">
        <f>IF(F2408="","",IF(AND(G2408="Руб.",$J$10=1),F2408/#REF!,IF(G2408="Руб.",F2408,F2408*$J$12)))</f>
        <v>3.3</v>
      </c>
      <c r="I2408" s="54" t="s">
        <v>1361</v>
      </c>
      <c r="L2408" s="6"/>
      <c r="M2408" s="152"/>
      <c r="N2408" s="151"/>
      <c r="O2408" s="150"/>
      <c r="P2408" s="6"/>
      <c r="Q2408" s="152"/>
      <c r="R2408" s="6"/>
      <c r="S2408" s="150"/>
      <c r="T2408" s="6"/>
    </row>
    <row r="2409" spans="1:20" ht="12" customHeight="1" outlineLevel="2">
      <c r="A2409" s="63">
        <f t="shared" si="49"/>
        <v>0</v>
      </c>
      <c r="B2409" s="102">
        <v>7105025</v>
      </c>
      <c r="C2409" s="64" t="s">
        <v>1588</v>
      </c>
      <c r="D2409" s="65" t="s">
        <v>2288</v>
      </c>
      <c r="E2409" s="53"/>
      <c r="F2409" s="66">
        <v>0.76</v>
      </c>
      <c r="G2409" s="66"/>
      <c r="H2409" s="62">
        <f>IF(F2409="","",IF(AND(G2409="Руб.",$J$10=1),F2409/#REF!,IF(G2409="Руб.",F2409,F2409*$J$12)))</f>
        <v>0.76</v>
      </c>
      <c r="I2409" s="54" t="s">
        <v>1361</v>
      </c>
      <c r="L2409" s="6"/>
      <c r="M2409" s="152"/>
      <c r="N2409" s="151"/>
      <c r="O2409" s="150"/>
      <c r="P2409" s="6"/>
      <c r="Q2409" s="152"/>
      <c r="R2409" s="6"/>
      <c r="S2409" s="150"/>
      <c r="T2409" s="6"/>
    </row>
    <row r="2410" spans="1:20" ht="12" customHeight="1" outlineLevel="2">
      <c r="A2410" s="63">
        <f t="shared" si="49"/>
        <v>0</v>
      </c>
      <c r="B2410" s="102">
        <v>7105032</v>
      </c>
      <c r="C2410" s="64" t="s">
        <v>1589</v>
      </c>
      <c r="D2410" s="65" t="s">
        <v>2288</v>
      </c>
      <c r="E2410" s="53"/>
      <c r="F2410" s="66">
        <v>0.94</v>
      </c>
      <c r="G2410" s="66"/>
      <c r="H2410" s="62">
        <f>IF(F2410="","",IF(AND(G2410="Руб.",$J$10=1),F2410/#REF!,IF(G2410="Руб.",F2410,F2410*$J$12)))</f>
        <v>0.94</v>
      </c>
      <c r="I2410" s="54" t="s">
        <v>1361</v>
      </c>
      <c r="L2410" s="6"/>
      <c r="M2410" s="152"/>
      <c r="N2410" s="151"/>
      <c r="O2410" s="150"/>
      <c r="P2410" s="6"/>
      <c r="Q2410" s="152"/>
      <c r="R2410" s="6"/>
      <c r="S2410" s="150"/>
      <c r="T2410" s="6"/>
    </row>
    <row r="2411" spans="1:20" ht="12" customHeight="1" outlineLevel="2">
      <c r="A2411" s="63">
        <f t="shared" si="49"/>
        <v>0</v>
      </c>
      <c r="B2411" s="102">
        <v>7105040</v>
      </c>
      <c r="C2411" s="64" t="s">
        <v>1590</v>
      </c>
      <c r="D2411" s="65" t="s">
        <v>2288</v>
      </c>
      <c r="E2411" s="53"/>
      <c r="F2411" s="66">
        <v>1.48</v>
      </c>
      <c r="G2411" s="66"/>
      <c r="H2411" s="62">
        <f>IF(F2411="","",IF(AND(G2411="Руб.",$J$10=1),F2411/#REF!,IF(G2411="Руб.",F2411,F2411*$J$12)))</f>
        <v>1.48</v>
      </c>
      <c r="I2411" s="54" t="s">
        <v>1361</v>
      </c>
      <c r="L2411" s="6"/>
      <c r="M2411" s="152"/>
      <c r="N2411" s="151"/>
      <c r="O2411" s="150"/>
      <c r="P2411" s="6"/>
      <c r="Q2411" s="152"/>
      <c r="R2411" s="6"/>
      <c r="S2411" s="150"/>
      <c r="T2411" s="6"/>
    </row>
    <row r="2412" spans="1:20" ht="12" customHeight="1" outlineLevel="2">
      <c r="A2412" s="63">
        <f t="shared" si="49"/>
        <v>0</v>
      </c>
      <c r="B2412" s="102">
        <v>7105063</v>
      </c>
      <c r="C2412" s="64" t="s">
        <v>1934</v>
      </c>
      <c r="D2412" s="65" t="s">
        <v>2288</v>
      </c>
      <c r="E2412" s="53"/>
      <c r="F2412" s="66">
        <v>2.75</v>
      </c>
      <c r="G2412" s="66"/>
      <c r="H2412" s="62">
        <f>IF(F2412="","",IF(AND(G2412="Руб.",$J$10=1),F2412/#REF!,IF(G2412="Руб.",F2412,F2412*$J$12)))</f>
        <v>2.75</v>
      </c>
      <c r="I2412" s="54" t="s">
        <v>1361</v>
      </c>
      <c r="L2412" s="6"/>
      <c r="M2412" s="152"/>
      <c r="N2412" s="151"/>
      <c r="O2412" s="150"/>
      <c r="P2412" s="6"/>
      <c r="Q2412" s="152"/>
      <c r="R2412" s="6"/>
      <c r="S2412" s="150"/>
      <c r="T2412" s="6"/>
    </row>
    <row r="2413" spans="1:20" ht="12" customHeight="1" outlineLevel="2">
      <c r="A2413" s="63">
        <f t="shared" ref="A2413:A2476" si="50">IF(E2413="",A2412,A2412+1)</f>
        <v>0</v>
      </c>
      <c r="B2413" s="102">
        <v>7105110</v>
      </c>
      <c r="C2413" s="64" t="s">
        <v>1935</v>
      </c>
      <c r="D2413" s="65" t="s">
        <v>2288</v>
      </c>
      <c r="E2413" s="53"/>
      <c r="F2413" s="66">
        <v>11.79</v>
      </c>
      <c r="G2413" s="66"/>
      <c r="H2413" s="62">
        <f>IF(F2413="","",IF(AND(G2413="Руб.",$J$10=1),F2413/#REF!,IF(G2413="Руб.",F2413,F2413*$J$12)))</f>
        <v>11.79</v>
      </c>
      <c r="I2413" s="54" t="s">
        <v>1361</v>
      </c>
      <c r="L2413" s="6"/>
      <c r="M2413" s="152"/>
      <c r="N2413" s="151"/>
      <c r="O2413" s="150"/>
      <c r="P2413" s="6"/>
      <c r="Q2413" s="152"/>
      <c r="R2413" s="6"/>
      <c r="S2413" s="150"/>
      <c r="T2413" s="6"/>
    </row>
    <row r="2414" spans="1:20" ht="12" customHeight="1" outlineLevel="2">
      <c r="A2414" s="63">
        <f t="shared" si="50"/>
        <v>0</v>
      </c>
      <c r="B2414" s="102">
        <v>7105160</v>
      </c>
      <c r="C2414" s="64" t="s">
        <v>1936</v>
      </c>
      <c r="D2414" s="65" t="s">
        <v>2288</v>
      </c>
      <c r="E2414" s="53"/>
      <c r="F2414" s="66">
        <v>28.9</v>
      </c>
      <c r="G2414" s="66"/>
      <c r="H2414" s="62">
        <f>IF(F2414="","",IF(AND(G2414="Руб.",$J$10=1),F2414/#REF!,IF(G2414="Руб.",F2414,F2414*$J$12)))</f>
        <v>28.9</v>
      </c>
      <c r="I2414" s="54" t="s">
        <v>1361</v>
      </c>
      <c r="L2414" s="6"/>
      <c r="M2414" s="152"/>
      <c r="N2414" s="151"/>
      <c r="O2414" s="150"/>
      <c r="P2414" s="6"/>
      <c r="Q2414" s="152"/>
      <c r="R2414" s="6"/>
      <c r="S2414" s="150"/>
      <c r="T2414" s="6"/>
    </row>
    <row r="2415" spans="1:20" ht="12" customHeight="1" outlineLevel="2">
      <c r="A2415" s="63">
        <f t="shared" si="50"/>
        <v>0</v>
      </c>
      <c r="B2415" s="102">
        <v>7105125</v>
      </c>
      <c r="C2415" s="64" t="s">
        <v>1937</v>
      </c>
      <c r="D2415" s="65" t="s">
        <v>2288</v>
      </c>
      <c r="E2415" s="53"/>
      <c r="F2415" s="100">
        <v>17.7</v>
      </c>
      <c r="G2415" s="100"/>
      <c r="H2415" s="62">
        <f>IF(F2415="","",IF(AND(G2415="Руб.",$J$10=1),F2415/#REF!,IF(G2415="Руб.",F2415,F2415*$J$12)))</f>
        <v>17.7</v>
      </c>
      <c r="I2415" s="54" t="s">
        <v>1361</v>
      </c>
      <c r="L2415" s="6"/>
      <c r="M2415" s="152"/>
      <c r="N2415" s="151"/>
      <c r="O2415" s="150"/>
      <c r="P2415" s="6"/>
      <c r="Q2415" s="152"/>
      <c r="R2415" s="6"/>
      <c r="S2415" s="150"/>
      <c r="T2415" s="6"/>
    </row>
    <row r="2416" spans="1:20" ht="12" customHeight="1" outlineLevel="2">
      <c r="A2416" s="63">
        <f t="shared" si="50"/>
        <v>0</v>
      </c>
      <c r="B2416" s="102">
        <v>7105140</v>
      </c>
      <c r="C2416" s="64" t="s">
        <v>1938</v>
      </c>
      <c r="D2416" s="65" t="s">
        <v>2288</v>
      </c>
      <c r="E2416" s="53"/>
      <c r="F2416" s="66">
        <v>26.23</v>
      </c>
      <c r="G2416" s="66"/>
      <c r="H2416" s="62">
        <f>IF(F2416="","",IF(AND(G2416="Руб.",$J$10=1),F2416/#REF!,IF(G2416="Руб.",F2416,F2416*$J$12)))</f>
        <v>26.23</v>
      </c>
      <c r="I2416" s="54" t="s">
        <v>1361</v>
      </c>
      <c r="L2416" s="6"/>
      <c r="M2416" s="152"/>
      <c r="N2416" s="151"/>
      <c r="O2416" s="150"/>
      <c r="P2416" s="6"/>
      <c r="Q2416" s="152"/>
      <c r="R2416" s="6"/>
      <c r="S2416" s="150"/>
      <c r="T2416" s="6"/>
    </row>
    <row r="2417" spans="1:20" ht="12.75" customHeight="1" outlineLevel="1">
      <c r="A2417" s="63">
        <f t="shared" si="50"/>
        <v>0</v>
      </c>
      <c r="B2417" s="81"/>
      <c r="C2417" s="82" t="s">
        <v>4222</v>
      </c>
      <c r="D2417" s="65" t="s">
        <v>2288</v>
      </c>
      <c r="E2417" s="22" t="str">
        <f>IF(SUM(E2418:E2429)=0,"",1)</f>
        <v/>
      </c>
      <c r="F2417" s="101" t="s">
        <v>2274</v>
      </c>
      <c r="G2417" s="101"/>
      <c r="H2417" s="62" t="str">
        <f>IF(F2417="","",IF(AND(G2417="Руб.",$J$10=1),F2417/#REF!,IF(G2417="Руб.",F2417,F2417*$J$12)))</f>
        <v/>
      </c>
      <c r="I2417" s="54"/>
      <c r="L2417" s="6"/>
      <c r="M2417" s="152"/>
      <c r="N2417" s="151"/>
      <c r="O2417" s="150"/>
      <c r="P2417" s="6"/>
      <c r="Q2417" s="152"/>
      <c r="R2417" s="6"/>
      <c r="S2417" s="150"/>
      <c r="T2417" s="6"/>
    </row>
    <row r="2418" spans="1:20" ht="12" customHeight="1" outlineLevel="2">
      <c r="A2418" s="63">
        <f t="shared" si="50"/>
        <v>0</v>
      </c>
      <c r="B2418" s="102">
        <v>7107040</v>
      </c>
      <c r="C2418" s="64" t="s">
        <v>1939</v>
      </c>
      <c r="D2418" s="65" t="s">
        <v>2288</v>
      </c>
      <c r="E2418" s="53"/>
      <c r="F2418" s="66">
        <v>1.48</v>
      </c>
      <c r="G2418" s="66"/>
      <c r="H2418" s="62">
        <f>IF(F2418="","",IF(AND(G2418="Руб.",$J$10=1),F2418/#REF!,IF(G2418="Руб.",F2418,F2418*$J$12)))</f>
        <v>1.48</v>
      </c>
      <c r="I2418" s="54" t="s">
        <v>1361</v>
      </c>
      <c r="L2418" s="6"/>
      <c r="M2418" s="152"/>
      <c r="N2418" s="151"/>
      <c r="O2418" s="150"/>
      <c r="P2418" s="6"/>
      <c r="Q2418" s="152"/>
      <c r="R2418" s="6"/>
      <c r="S2418" s="150"/>
      <c r="T2418" s="6"/>
    </row>
    <row r="2419" spans="1:20" ht="12" customHeight="1" outlineLevel="2">
      <c r="A2419" s="63">
        <f t="shared" si="50"/>
        <v>0</v>
      </c>
      <c r="B2419" s="102">
        <v>7107050</v>
      </c>
      <c r="C2419" s="64" t="s">
        <v>1490</v>
      </c>
      <c r="D2419" s="65" t="s">
        <v>2288</v>
      </c>
      <c r="E2419" s="53"/>
      <c r="F2419" s="66">
        <v>1.97</v>
      </c>
      <c r="G2419" s="66"/>
      <c r="H2419" s="62">
        <f>IF(F2419="","",IF(AND(G2419="Руб.",$J$10=1),F2419/#REF!,IF(G2419="Руб.",F2419,F2419*$J$12)))</f>
        <v>1.97</v>
      </c>
      <c r="I2419" s="54" t="s">
        <v>1361</v>
      </c>
      <c r="L2419" s="6"/>
      <c r="M2419" s="152"/>
      <c r="N2419" s="151"/>
      <c r="O2419" s="150"/>
      <c r="P2419" s="6"/>
      <c r="Q2419" s="152"/>
      <c r="R2419" s="6"/>
      <c r="S2419" s="150"/>
      <c r="T2419" s="6"/>
    </row>
    <row r="2420" spans="1:20" ht="12" customHeight="1" outlineLevel="2">
      <c r="A2420" s="63">
        <f t="shared" si="50"/>
        <v>0</v>
      </c>
      <c r="B2420" s="102">
        <v>7107032</v>
      </c>
      <c r="C2420" s="64" t="s">
        <v>1491</v>
      </c>
      <c r="D2420" s="65" t="s">
        <v>2288</v>
      </c>
      <c r="E2420" s="53"/>
      <c r="F2420" s="66">
        <v>0.79</v>
      </c>
      <c r="G2420" s="66"/>
      <c r="H2420" s="62">
        <f>IF(F2420="","",IF(AND(G2420="Руб.",$J$10=1),F2420/#REF!,IF(G2420="Руб.",F2420,F2420*$J$12)))</f>
        <v>0.79</v>
      </c>
      <c r="I2420" s="54" t="s">
        <v>1361</v>
      </c>
      <c r="L2420" s="6"/>
      <c r="M2420" s="152"/>
      <c r="N2420" s="151"/>
      <c r="O2420" s="150"/>
      <c r="P2420" s="6"/>
      <c r="Q2420" s="152"/>
      <c r="R2420" s="6"/>
      <c r="S2420" s="150"/>
      <c r="T2420" s="6"/>
    </row>
    <row r="2421" spans="1:20" ht="12" customHeight="1" outlineLevel="2">
      <c r="A2421" s="63">
        <f t="shared" si="50"/>
        <v>0</v>
      </c>
      <c r="B2421" s="102">
        <v>7107016</v>
      </c>
      <c r="C2421" s="64" t="s">
        <v>1492</v>
      </c>
      <c r="D2421" s="65" t="s">
        <v>2288</v>
      </c>
      <c r="E2421" s="53"/>
      <c r="F2421" s="66">
        <v>0.46</v>
      </c>
      <c r="G2421" s="66"/>
      <c r="H2421" s="62">
        <f>IF(F2421="","",IF(AND(G2421="Руб.",$J$10=1),F2421/#REF!,IF(G2421="Руб.",F2421,F2421*$J$12)))</f>
        <v>0.46</v>
      </c>
      <c r="I2421" s="54" t="s">
        <v>1361</v>
      </c>
      <c r="L2421" s="6"/>
      <c r="M2421" s="152"/>
      <c r="N2421" s="151"/>
      <c r="O2421" s="150"/>
      <c r="P2421" s="6"/>
      <c r="Q2421" s="152"/>
      <c r="R2421" s="6"/>
      <c r="S2421" s="150"/>
      <c r="T2421" s="6"/>
    </row>
    <row r="2422" spans="1:20" ht="12" customHeight="1" outlineLevel="2">
      <c r="A2422" s="63">
        <f t="shared" si="50"/>
        <v>0</v>
      </c>
      <c r="B2422" s="102">
        <v>7107020</v>
      </c>
      <c r="C2422" s="64" t="s">
        <v>1493</v>
      </c>
      <c r="D2422" s="65" t="s">
        <v>2288</v>
      </c>
      <c r="E2422" s="53"/>
      <c r="F2422" s="66">
        <v>0.51</v>
      </c>
      <c r="G2422" s="66"/>
      <c r="H2422" s="62">
        <f>IF(F2422="","",IF(AND(G2422="Руб.",$J$10=1),F2422/#REF!,IF(G2422="Руб.",F2422,F2422*$J$12)))</f>
        <v>0.51</v>
      </c>
      <c r="I2422" s="54" t="s">
        <v>1361</v>
      </c>
      <c r="L2422" s="6"/>
      <c r="M2422" s="152"/>
      <c r="N2422" s="151"/>
      <c r="O2422" s="150"/>
      <c r="P2422" s="6"/>
      <c r="Q2422" s="152"/>
      <c r="R2422" s="6"/>
      <c r="S2422" s="150"/>
      <c r="T2422" s="6"/>
    </row>
    <row r="2423" spans="1:20" ht="12" customHeight="1" outlineLevel="2">
      <c r="A2423" s="63">
        <f t="shared" si="50"/>
        <v>0</v>
      </c>
      <c r="B2423" s="102">
        <v>7107025</v>
      </c>
      <c r="C2423" s="64" t="s">
        <v>1494</v>
      </c>
      <c r="D2423" s="65" t="s">
        <v>2288</v>
      </c>
      <c r="E2423" s="53"/>
      <c r="F2423" s="66">
        <v>0.59</v>
      </c>
      <c r="G2423" s="66"/>
      <c r="H2423" s="62">
        <f>IF(F2423="","",IF(AND(G2423="Руб.",$J$10=1),F2423/#REF!,IF(G2423="Руб.",F2423,F2423*$J$12)))</f>
        <v>0.59</v>
      </c>
      <c r="I2423" s="54" t="s">
        <v>1361</v>
      </c>
      <c r="L2423" s="6"/>
      <c r="M2423" s="152"/>
      <c r="N2423" s="151"/>
      <c r="O2423" s="150"/>
      <c r="P2423" s="6"/>
      <c r="Q2423" s="152"/>
      <c r="R2423" s="6"/>
      <c r="S2423" s="150"/>
      <c r="T2423" s="6"/>
    </row>
    <row r="2424" spans="1:20" ht="12" customHeight="1" outlineLevel="2">
      <c r="A2424" s="63">
        <f t="shared" si="50"/>
        <v>0</v>
      </c>
      <c r="B2424" s="102">
        <v>7107063</v>
      </c>
      <c r="C2424" s="64" t="s">
        <v>1495</v>
      </c>
      <c r="D2424" s="65" t="s">
        <v>2288</v>
      </c>
      <c r="E2424" s="53"/>
      <c r="F2424" s="66">
        <v>2.62</v>
      </c>
      <c r="G2424" s="66"/>
      <c r="H2424" s="62">
        <f>IF(F2424="","",IF(AND(G2424="Руб.",$J$10=1),F2424/#REF!,IF(G2424="Руб.",F2424,F2424*$J$12)))</f>
        <v>2.62</v>
      </c>
      <c r="I2424" s="54" t="s">
        <v>1361</v>
      </c>
      <c r="L2424" s="6"/>
      <c r="M2424" s="152"/>
      <c r="N2424" s="151"/>
      <c r="O2424" s="150"/>
      <c r="P2424" s="6"/>
      <c r="Q2424" s="152"/>
      <c r="R2424" s="6"/>
      <c r="S2424" s="150"/>
      <c r="T2424" s="6"/>
    </row>
    <row r="2425" spans="1:20" ht="12" customHeight="1" outlineLevel="2">
      <c r="A2425" s="63">
        <f t="shared" si="50"/>
        <v>0</v>
      </c>
      <c r="B2425" s="102">
        <v>7107075</v>
      </c>
      <c r="C2425" s="64" t="s">
        <v>1496</v>
      </c>
      <c r="D2425" s="65" t="s">
        <v>2288</v>
      </c>
      <c r="E2425" s="53"/>
      <c r="F2425" s="100">
        <v>5.9</v>
      </c>
      <c r="G2425" s="100"/>
      <c r="H2425" s="62">
        <f>IF(F2425="","",IF(AND(G2425="Руб.",$J$10=1),F2425/#REF!,IF(G2425="Руб.",F2425,F2425*$J$12)))</f>
        <v>5.9</v>
      </c>
      <c r="I2425" s="54" t="s">
        <v>1361</v>
      </c>
      <c r="L2425" s="6"/>
      <c r="M2425" s="152"/>
      <c r="N2425" s="151"/>
      <c r="O2425" s="150"/>
      <c r="P2425" s="6"/>
      <c r="Q2425" s="152"/>
      <c r="R2425" s="6"/>
      <c r="S2425" s="150"/>
      <c r="T2425" s="6"/>
    </row>
    <row r="2426" spans="1:20" ht="12" customHeight="1" outlineLevel="2">
      <c r="A2426" s="63">
        <f t="shared" si="50"/>
        <v>0</v>
      </c>
      <c r="B2426" s="102">
        <v>7107090</v>
      </c>
      <c r="C2426" s="64" t="s">
        <v>3320</v>
      </c>
      <c r="D2426" s="65" t="s">
        <v>2288</v>
      </c>
      <c r="E2426" s="53"/>
      <c r="F2426" s="66">
        <v>7.89</v>
      </c>
      <c r="G2426" s="66"/>
      <c r="H2426" s="62">
        <f>IF(F2426="","",IF(AND(G2426="Руб.",$J$10=1),F2426/#REF!,IF(G2426="Руб.",F2426,F2426*$J$12)))</f>
        <v>7.89</v>
      </c>
      <c r="I2426" s="54" t="s">
        <v>1361</v>
      </c>
      <c r="L2426" s="6"/>
      <c r="M2426" s="152"/>
      <c r="N2426" s="151"/>
      <c r="O2426" s="150"/>
      <c r="P2426" s="6"/>
      <c r="Q2426" s="152"/>
      <c r="R2426" s="6"/>
      <c r="S2426" s="150"/>
      <c r="T2426" s="6"/>
    </row>
    <row r="2427" spans="1:20" ht="12" customHeight="1" outlineLevel="2">
      <c r="A2427" s="63">
        <f t="shared" si="50"/>
        <v>0</v>
      </c>
      <c r="B2427" s="102">
        <v>7107110</v>
      </c>
      <c r="C2427" s="64" t="s">
        <v>3321</v>
      </c>
      <c r="D2427" s="65" t="s">
        <v>2288</v>
      </c>
      <c r="E2427" s="53"/>
      <c r="F2427" s="66">
        <v>15.72</v>
      </c>
      <c r="G2427" s="66"/>
      <c r="H2427" s="62">
        <f>IF(F2427="","",IF(AND(G2427="Руб.",$J$10=1),F2427/#REF!,IF(G2427="Руб.",F2427,F2427*$J$12)))</f>
        <v>15.72</v>
      </c>
      <c r="I2427" s="54" t="s">
        <v>1361</v>
      </c>
      <c r="L2427" s="6"/>
      <c r="M2427" s="152"/>
      <c r="N2427" s="151"/>
      <c r="O2427" s="150"/>
      <c r="P2427" s="6"/>
      <c r="Q2427" s="152"/>
      <c r="R2427" s="6"/>
      <c r="S2427" s="150"/>
      <c r="T2427" s="6"/>
    </row>
    <row r="2428" spans="1:20" ht="12" customHeight="1" outlineLevel="2">
      <c r="A2428" s="63">
        <f t="shared" si="50"/>
        <v>0</v>
      </c>
      <c r="B2428" s="102">
        <v>7107125</v>
      </c>
      <c r="C2428" s="64" t="s">
        <v>3322</v>
      </c>
      <c r="D2428" s="65" t="s">
        <v>2288</v>
      </c>
      <c r="E2428" s="53"/>
      <c r="F2428" s="66">
        <v>21.89</v>
      </c>
      <c r="G2428" s="66"/>
      <c r="H2428" s="62">
        <f>IF(F2428="","",IF(AND(G2428="Руб.",$J$10=1),F2428/#REF!,IF(G2428="Руб.",F2428,F2428*$J$12)))</f>
        <v>21.89</v>
      </c>
      <c r="I2428" s="54" t="s">
        <v>1361</v>
      </c>
      <c r="L2428" s="6"/>
      <c r="M2428" s="152"/>
      <c r="N2428" s="151"/>
      <c r="O2428" s="150"/>
      <c r="P2428" s="6"/>
      <c r="Q2428" s="152"/>
      <c r="R2428" s="6"/>
      <c r="S2428" s="150"/>
      <c r="T2428" s="6"/>
    </row>
    <row r="2429" spans="1:20" ht="12" customHeight="1" outlineLevel="2">
      <c r="A2429" s="63">
        <f t="shared" si="50"/>
        <v>0</v>
      </c>
      <c r="B2429" s="102">
        <v>7107160</v>
      </c>
      <c r="C2429" s="64" t="s">
        <v>3323</v>
      </c>
      <c r="D2429" s="65" t="s">
        <v>2288</v>
      </c>
      <c r="E2429" s="53"/>
      <c r="F2429" s="66">
        <v>33.83</v>
      </c>
      <c r="G2429" s="66"/>
      <c r="H2429" s="62">
        <f>IF(F2429="","",IF(AND(G2429="Руб.",$J$10=1),F2429/#REF!,IF(G2429="Руб.",F2429,F2429*$J$12)))</f>
        <v>33.83</v>
      </c>
      <c r="I2429" s="54" t="s">
        <v>1361</v>
      </c>
      <c r="L2429" s="6"/>
      <c r="M2429" s="152"/>
      <c r="N2429" s="151"/>
      <c r="O2429" s="150"/>
      <c r="P2429" s="6"/>
      <c r="Q2429" s="152"/>
      <c r="R2429" s="6"/>
      <c r="S2429" s="150"/>
      <c r="T2429" s="6"/>
    </row>
    <row r="2430" spans="1:20" ht="12.75" customHeight="1" outlineLevel="1">
      <c r="A2430" s="63">
        <f t="shared" si="50"/>
        <v>0</v>
      </c>
      <c r="B2430" s="81"/>
      <c r="C2430" s="82" t="s">
        <v>4416</v>
      </c>
      <c r="D2430" s="65" t="s">
        <v>2288</v>
      </c>
      <c r="E2430" s="22" t="str">
        <f>IF(SUM(E2431:E2440)=0,"",1)</f>
        <v/>
      </c>
      <c r="F2430" s="101" t="s">
        <v>2274</v>
      </c>
      <c r="G2430" s="101"/>
      <c r="H2430" s="62" t="str">
        <f>IF(F2430="","",IF(AND(G2430="Руб.",$J$10=1),F2430/#REF!,IF(G2430="Руб.",F2430,F2430*$J$12)))</f>
        <v/>
      </c>
      <c r="I2430" s="54"/>
      <c r="L2430" s="6"/>
      <c r="M2430" s="152"/>
      <c r="N2430" s="151"/>
      <c r="O2430" s="150"/>
      <c r="P2430" s="6"/>
      <c r="Q2430" s="152"/>
      <c r="R2430" s="6"/>
      <c r="S2430" s="150"/>
      <c r="T2430" s="6"/>
    </row>
    <row r="2431" spans="1:20" ht="12" customHeight="1" outlineLevel="2">
      <c r="A2431" s="63">
        <f t="shared" si="50"/>
        <v>0</v>
      </c>
      <c r="B2431" s="102">
        <v>7401075</v>
      </c>
      <c r="C2431" s="64" t="s">
        <v>3326</v>
      </c>
      <c r="D2431" s="65" t="s">
        <v>2288</v>
      </c>
      <c r="E2431" s="53"/>
      <c r="F2431" s="66">
        <v>19.14</v>
      </c>
      <c r="G2431" s="66"/>
      <c r="H2431" s="62">
        <f>IF(F2431="","",IF(AND(G2431="Руб.",$J$10=1),F2431/#REF!,IF(G2431="Руб.",F2431,F2431*$J$12)))</f>
        <v>19.14</v>
      </c>
      <c r="I2431" s="54" t="s">
        <v>1361</v>
      </c>
      <c r="L2431" s="6"/>
      <c r="M2431" s="152"/>
      <c r="N2431" s="151"/>
      <c r="O2431" s="150"/>
      <c r="P2431" s="6"/>
      <c r="Q2431" s="152"/>
      <c r="R2431" s="6"/>
      <c r="S2431" s="150"/>
      <c r="T2431" s="6"/>
    </row>
    <row r="2432" spans="1:20" ht="12" customHeight="1" outlineLevel="2">
      <c r="A2432" s="63">
        <f t="shared" si="50"/>
        <v>0</v>
      </c>
      <c r="B2432" s="102">
        <v>7401050</v>
      </c>
      <c r="C2432" s="64" t="s">
        <v>1530</v>
      </c>
      <c r="D2432" s="65" t="s">
        <v>2288</v>
      </c>
      <c r="E2432" s="53"/>
      <c r="F2432" s="66">
        <v>5.56</v>
      </c>
      <c r="G2432" s="66"/>
      <c r="H2432" s="62">
        <f>IF(F2432="","",IF(AND(G2432="Руб.",$J$10=1),F2432/#REF!,IF(G2432="Руб.",F2432,F2432*$J$12)))</f>
        <v>5.56</v>
      </c>
      <c r="I2432" s="54" t="s">
        <v>1361</v>
      </c>
      <c r="L2432" s="6"/>
      <c r="M2432" s="152"/>
      <c r="N2432" s="151"/>
      <c r="O2432" s="150"/>
      <c r="P2432" s="6"/>
      <c r="Q2432" s="152"/>
      <c r="R2432" s="6"/>
      <c r="S2432" s="150"/>
      <c r="T2432" s="6"/>
    </row>
    <row r="2433" spans="1:20" ht="12" customHeight="1" outlineLevel="2">
      <c r="A2433" s="63">
        <f t="shared" si="50"/>
        <v>0</v>
      </c>
      <c r="B2433" s="102">
        <v>7401063</v>
      </c>
      <c r="C2433" s="64" t="s">
        <v>1531</v>
      </c>
      <c r="D2433" s="65" t="s">
        <v>2288</v>
      </c>
      <c r="E2433" s="53"/>
      <c r="F2433" s="66">
        <v>8.84</v>
      </c>
      <c r="G2433" s="66"/>
      <c r="H2433" s="62">
        <f>IF(F2433="","",IF(AND(G2433="Руб.",$J$10=1),F2433/#REF!,IF(G2433="Руб.",F2433,F2433*$J$12)))</f>
        <v>8.84</v>
      </c>
      <c r="I2433" s="54" t="s">
        <v>1361</v>
      </c>
      <c r="L2433" s="6"/>
      <c r="M2433" s="152"/>
      <c r="N2433" s="151"/>
      <c r="O2433" s="150"/>
      <c r="P2433" s="6"/>
      <c r="Q2433" s="152"/>
      <c r="R2433" s="6"/>
      <c r="S2433" s="150"/>
      <c r="T2433" s="6"/>
    </row>
    <row r="2434" spans="1:20" ht="12" customHeight="1" outlineLevel="2">
      <c r="A2434" s="63">
        <f t="shared" si="50"/>
        <v>0</v>
      </c>
      <c r="B2434" s="102">
        <v>7401040</v>
      </c>
      <c r="C2434" s="64" t="s">
        <v>1532</v>
      </c>
      <c r="D2434" s="65" t="s">
        <v>2288</v>
      </c>
      <c r="E2434" s="53"/>
      <c r="F2434" s="66">
        <v>5.35</v>
      </c>
      <c r="G2434" s="66"/>
      <c r="H2434" s="62">
        <f>IF(F2434="","",IF(AND(G2434="Руб.",$J$10=1),F2434/#REF!,IF(G2434="Руб.",F2434,F2434*$J$12)))</f>
        <v>5.35</v>
      </c>
      <c r="I2434" s="54" t="s">
        <v>1361</v>
      </c>
      <c r="L2434" s="6"/>
      <c r="M2434" s="152"/>
      <c r="N2434" s="151"/>
      <c r="O2434" s="150"/>
      <c r="P2434" s="6"/>
      <c r="Q2434" s="152"/>
      <c r="R2434" s="6"/>
      <c r="S2434" s="150"/>
      <c r="T2434" s="6"/>
    </row>
    <row r="2435" spans="1:20" ht="12" customHeight="1" outlineLevel="2">
      <c r="A2435" s="63">
        <f t="shared" si="50"/>
        <v>0</v>
      </c>
      <c r="B2435" s="102">
        <v>7401016</v>
      </c>
      <c r="C2435" s="64" t="s">
        <v>1533</v>
      </c>
      <c r="D2435" s="65" t="s">
        <v>2288</v>
      </c>
      <c r="E2435" s="53"/>
      <c r="F2435" s="66">
        <v>2.14</v>
      </c>
      <c r="G2435" s="66"/>
      <c r="H2435" s="62">
        <f>IF(F2435="","",IF(AND(G2435="Руб.",$J$10=1),F2435/#REF!,IF(G2435="Руб.",F2435,F2435*$J$12)))</f>
        <v>2.14</v>
      </c>
      <c r="I2435" s="54" t="s">
        <v>1361</v>
      </c>
      <c r="L2435" s="6"/>
      <c r="M2435" s="152"/>
      <c r="N2435" s="151"/>
      <c r="O2435" s="150"/>
      <c r="P2435" s="6"/>
      <c r="Q2435" s="152"/>
      <c r="R2435" s="6"/>
      <c r="S2435" s="150"/>
      <c r="T2435" s="6"/>
    </row>
    <row r="2436" spans="1:20" ht="12" customHeight="1" outlineLevel="2">
      <c r="A2436" s="63">
        <f t="shared" si="50"/>
        <v>0</v>
      </c>
      <c r="B2436" s="102">
        <v>7401020</v>
      </c>
      <c r="C2436" s="64" t="s">
        <v>1534</v>
      </c>
      <c r="D2436" s="65" t="s">
        <v>2288</v>
      </c>
      <c r="E2436" s="53"/>
      <c r="F2436" s="100">
        <v>2.2000000000000002</v>
      </c>
      <c r="G2436" s="100"/>
      <c r="H2436" s="62">
        <f>IF(F2436="","",IF(AND(G2436="Руб.",$J$10=1),F2436/#REF!,IF(G2436="Руб.",F2436,F2436*$J$12)))</f>
        <v>2.2000000000000002</v>
      </c>
      <c r="I2436" s="54" t="s">
        <v>1361</v>
      </c>
      <c r="L2436" s="6"/>
      <c r="M2436" s="152"/>
      <c r="N2436" s="151"/>
      <c r="O2436" s="150"/>
      <c r="P2436" s="6"/>
      <c r="Q2436" s="152"/>
      <c r="R2436" s="6"/>
      <c r="S2436" s="150"/>
      <c r="T2436" s="6"/>
    </row>
    <row r="2437" spans="1:20" ht="12" customHeight="1" outlineLevel="2">
      <c r="A2437" s="63">
        <f t="shared" si="50"/>
        <v>0</v>
      </c>
      <c r="B2437" s="102">
        <v>7401025</v>
      </c>
      <c r="C2437" s="64" t="s">
        <v>946</v>
      </c>
      <c r="D2437" s="65" t="s">
        <v>2288</v>
      </c>
      <c r="E2437" s="53"/>
      <c r="F2437" s="66">
        <v>2.52</v>
      </c>
      <c r="G2437" s="66"/>
      <c r="H2437" s="62">
        <f>IF(F2437="","",IF(AND(G2437="Руб.",$J$10=1),F2437/#REF!,IF(G2437="Руб.",F2437,F2437*$J$12)))</f>
        <v>2.52</v>
      </c>
      <c r="I2437" s="54" t="s">
        <v>1361</v>
      </c>
      <c r="L2437" s="6"/>
      <c r="M2437" s="152"/>
      <c r="N2437" s="151"/>
      <c r="O2437" s="150"/>
      <c r="P2437" s="6"/>
      <c r="Q2437" s="152"/>
      <c r="R2437" s="6"/>
      <c r="S2437" s="150"/>
      <c r="T2437" s="6"/>
    </row>
    <row r="2438" spans="1:20" ht="12" customHeight="1" outlineLevel="2">
      <c r="A2438" s="63">
        <f t="shared" si="50"/>
        <v>0</v>
      </c>
      <c r="B2438" s="102">
        <v>7401032</v>
      </c>
      <c r="C2438" s="64" t="s">
        <v>947</v>
      </c>
      <c r="D2438" s="65" t="s">
        <v>2288</v>
      </c>
      <c r="E2438" s="53"/>
      <c r="F2438" s="66">
        <v>2.76</v>
      </c>
      <c r="G2438" s="66"/>
      <c r="H2438" s="62">
        <f>IF(F2438="","",IF(AND(G2438="Руб.",$J$10=1),F2438/#REF!,IF(G2438="Руб.",F2438,F2438*$J$12)))</f>
        <v>2.76</v>
      </c>
      <c r="I2438" s="54" t="s">
        <v>1361</v>
      </c>
      <c r="L2438" s="6"/>
      <c r="M2438" s="152"/>
      <c r="N2438" s="151"/>
      <c r="O2438" s="150"/>
      <c r="P2438" s="6"/>
      <c r="Q2438" s="152"/>
      <c r="R2438" s="6"/>
      <c r="S2438" s="150"/>
      <c r="T2438" s="6"/>
    </row>
    <row r="2439" spans="1:20" ht="12" customHeight="1" outlineLevel="2">
      <c r="A2439" s="63">
        <f t="shared" si="50"/>
        <v>0</v>
      </c>
      <c r="B2439" s="102">
        <v>7401090</v>
      </c>
      <c r="C2439" s="64" t="s">
        <v>948</v>
      </c>
      <c r="D2439" s="65" t="s">
        <v>2288</v>
      </c>
      <c r="E2439" s="53"/>
      <c r="F2439" s="66">
        <v>25.95</v>
      </c>
      <c r="G2439" s="66"/>
      <c r="H2439" s="62">
        <f>IF(F2439="","",IF(AND(G2439="Руб.",$J$10=1),F2439/#REF!,IF(G2439="Руб.",F2439,F2439*$J$12)))</f>
        <v>25.95</v>
      </c>
      <c r="I2439" s="54" t="s">
        <v>1361</v>
      </c>
      <c r="L2439" s="6"/>
      <c r="M2439" s="152"/>
      <c r="N2439" s="151"/>
      <c r="O2439" s="150"/>
      <c r="P2439" s="6"/>
      <c r="Q2439" s="152"/>
      <c r="R2439" s="6"/>
      <c r="S2439" s="150"/>
      <c r="T2439" s="6"/>
    </row>
    <row r="2440" spans="1:20" ht="12" customHeight="1" outlineLevel="2">
      <c r="A2440" s="63">
        <f t="shared" si="50"/>
        <v>0</v>
      </c>
      <c r="B2440" s="102">
        <v>7401110</v>
      </c>
      <c r="C2440" s="64" t="s">
        <v>949</v>
      </c>
      <c r="D2440" s="65" t="s">
        <v>2288</v>
      </c>
      <c r="E2440" s="53"/>
      <c r="F2440" s="100">
        <v>38.799999999999997</v>
      </c>
      <c r="G2440" s="100"/>
      <c r="H2440" s="62">
        <f>IF(F2440="","",IF(AND(G2440="Руб.",$J$10=1),F2440/#REF!,IF(G2440="Руб.",F2440,F2440*$J$12)))</f>
        <v>38.799999999999997</v>
      </c>
      <c r="I2440" s="54" t="s">
        <v>1361</v>
      </c>
      <c r="L2440" s="6"/>
      <c r="M2440" s="152"/>
      <c r="N2440" s="151"/>
      <c r="O2440" s="150"/>
      <c r="P2440" s="6"/>
      <c r="Q2440" s="152"/>
      <c r="R2440" s="6"/>
      <c r="S2440" s="150"/>
      <c r="T2440" s="6"/>
    </row>
    <row r="2441" spans="1:20" ht="12.75" customHeight="1" outlineLevel="1">
      <c r="A2441" s="63">
        <f t="shared" si="50"/>
        <v>0</v>
      </c>
      <c r="B2441" s="81"/>
      <c r="C2441" s="82" t="s">
        <v>1131</v>
      </c>
      <c r="D2441" s="65" t="s">
        <v>2288</v>
      </c>
      <c r="E2441" s="22" t="str">
        <f>IF(SUM(E2442:E2458)=0,"",1)</f>
        <v/>
      </c>
      <c r="F2441" s="101" t="s">
        <v>2274</v>
      </c>
      <c r="G2441" s="101"/>
      <c r="H2441" s="62" t="str">
        <f>IF(F2441="","",IF(AND(G2441="Руб.",$J$10=1),F2441/#REF!,IF(G2441="Руб.",F2441,F2441*$J$12)))</f>
        <v/>
      </c>
      <c r="I2441" s="54"/>
      <c r="L2441" s="6"/>
      <c r="M2441" s="152"/>
      <c r="N2441" s="151"/>
      <c r="O2441" s="150"/>
      <c r="P2441" s="6"/>
      <c r="Q2441" s="152"/>
      <c r="R2441" s="6"/>
      <c r="S2441" s="150"/>
      <c r="T2441" s="6"/>
    </row>
    <row r="2442" spans="1:20" ht="12" customHeight="1" outlineLevel="2">
      <c r="A2442" s="63">
        <f t="shared" si="50"/>
        <v>0</v>
      </c>
      <c r="B2442" s="102">
        <v>7308032</v>
      </c>
      <c r="C2442" s="64" t="s">
        <v>950</v>
      </c>
      <c r="D2442" s="65" t="s">
        <v>2288</v>
      </c>
      <c r="E2442" s="53"/>
      <c r="F2442" s="66">
        <v>1.48</v>
      </c>
      <c r="G2442" s="66"/>
      <c r="H2442" s="62">
        <f>IF(F2442="","",IF(AND(G2442="Руб.",$J$10=1),F2442/#REF!,IF(G2442="Руб.",F2442,F2442*$J$12)))</f>
        <v>1.48</v>
      </c>
      <c r="I2442" s="54" t="s">
        <v>1361</v>
      </c>
      <c r="L2442" s="6"/>
      <c r="M2442" s="152"/>
      <c r="N2442" s="151"/>
      <c r="O2442" s="150"/>
      <c r="P2442" s="6"/>
      <c r="Q2442" s="152"/>
      <c r="R2442" s="6"/>
      <c r="S2442" s="150"/>
      <c r="T2442" s="6"/>
    </row>
    <row r="2443" spans="1:20" ht="12" customHeight="1" outlineLevel="2">
      <c r="A2443" s="63">
        <f t="shared" si="50"/>
        <v>0</v>
      </c>
      <c r="B2443" s="102">
        <v>7307075</v>
      </c>
      <c r="C2443" s="64" t="s">
        <v>951</v>
      </c>
      <c r="D2443" s="65" t="s">
        <v>2288</v>
      </c>
      <c r="E2443" s="53"/>
      <c r="F2443" s="66">
        <v>5.13</v>
      </c>
      <c r="G2443" s="66"/>
      <c r="H2443" s="62">
        <f>IF(F2443="","",IF(AND(G2443="Руб.",$J$10=1),F2443/#REF!,IF(G2443="Руб.",F2443,F2443*$J$12)))</f>
        <v>5.13</v>
      </c>
      <c r="I2443" s="54" t="s">
        <v>1361</v>
      </c>
      <c r="L2443" s="6"/>
      <c r="M2443" s="152"/>
      <c r="N2443" s="151"/>
      <c r="O2443" s="150"/>
      <c r="P2443" s="6"/>
      <c r="Q2443" s="152"/>
      <c r="R2443" s="6"/>
      <c r="S2443" s="150"/>
      <c r="T2443" s="6"/>
    </row>
    <row r="2444" spans="1:20" ht="12" customHeight="1" outlineLevel="2">
      <c r="A2444" s="63">
        <f t="shared" si="50"/>
        <v>0</v>
      </c>
      <c r="B2444" s="102">
        <v>7307040</v>
      </c>
      <c r="C2444" s="64" t="s">
        <v>952</v>
      </c>
      <c r="D2444" s="65" t="s">
        <v>2288</v>
      </c>
      <c r="E2444" s="53"/>
      <c r="F2444" s="66">
        <v>2.2000000000000002</v>
      </c>
      <c r="G2444" s="66"/>
      <c r="H2444" s="62">
        <f>IF(F2444="","",IF(AND(G2444="Руб.",$J$10=1),F2444/#REF!,IF(G2444="Руб.",F2444,F2444*$J$12)))</f>
        <v>2.2000000000000002</v>
      </c>
      <c r="I2444" s="54" t="s">
        <v>1361</v>
      </c>
      <c r="L2444" s="6"/>
      <c r="M2444" s="152"/>
      <c r="N2444" s="151"/>
      <c r="O2444" s="150"/>
      <c r="P2444" s="6"/>
      <c r="Q2444" s="152"/>
      <c r="R2444" s="6"/>
      <c r="S2444" s="150"/>
      <c r="T2444" s="6"/>
    </row>
    <row r="2445" spans="1:20" ht="12" customHeight="1" outlineLevel="2">
      <c r="A2445" s="63">
        <f t="shared" si="50"/>
        <v>0</v>
      </c>
      <c r="B2445" s="102">
        <v>7308050</v>
      </c>
      <c r="C2445" s="64" t="s">
        <v>953</v>
      </c>
      <c r="D2445" s="65" t="s">
        <v>2288</v>
      </c>
      <c r="E2445" s="53"/>
      <c r="F2445" s="66">
        <v>3.3</v>
      </c>
      <c r="G2445" s="66"/>
      <c r="H2445" s="62">
        <f>IF(F2445="","",IF(AND(G2445="Руб.",$J$10=1),F2445/#REF!,IF(G2445="Руб.",F2445,F2445*$J$12)))</f>
        <v>3.3</v>
      </c>
      <c r="I2445" s="54" t="s">
        <v>1361</v>
      </c>
      <c r="L2445" s="6"/>
      <c r="M2445" s="152"/>
      <c r="N2445" s="151"/>
      <c r="O2445" s="150"/>
      <c r="P2445" s="6"/>
      <c r="Q2445" s="152"/>
      <c r="R2445" s="6"/>
      <c r="S2445" s="150"/>
      <c r="T2445" s="6"/>
    </row>
    <row r="2446" spans="1:20" ht="12" customHeight="1" outlineLevel="2">
      <c r="A2446" s="63">
        <f t="shared" si="50"/>
        <v>0</v>
      </c>
      <c r="B2446" s="102">
        <v>7307050</v>
      </c>
      <c r="C2446" s="64" t="s">
        <v>954</v>
      </c>
      <c r="D2446" s="65" t="s">
        <v>2288</v>
      </c>
      <c r="E2446" s="53"/>
      <c r="F2446" s="66">
        <v>3.3</v>
      </c>
      <c r="G2446" s="66"/>
      <c r="H2446" s="62">
        <f>IF(F2446="","",IF(AND(G2446="Руб.",$J$10=1),F2446/#REF!,IF(G2446="Руб.",F2446,F2446*$J$12)))</f>
        <v>3.3</v>
      </c>
      <c r="I2446" s="54" t="s">
        <v>1361</v>
      </c>
      <c r="L2446" s="6"/>
      <c r="M2446" s="152"/>
      <c r="N2446" s="151"/>
      <c r="O2446" s="150"/>
      <c r="P2446" s="6"/>
      <c r="Q2446" s="152"/>
      <c r="R2446" s="6"/>
      <c r="S2446" s="150"/>
      <c r="T2446" s="6"/>
    </row>
    <row r="2447" spans="1:20" ht="12" customHeight="1" outlineLevel="2">
      <c r="A2447" s="63">
        <f t="shared" si="50"/>
        <v>0</v>
      </c>
      <c r="B2447" s="102">
        <v>7308075</v>
      </c>
      <c r="C2447" s="64" t="s">
        <v>955</v>
      </c>
      <c r="D2447" s="65" t="s">
        <v>2288</v>
      </c>
      <c r="E2447" s="53"/>
      <c r="F2447" s="66">
        <v>8.52</v>
      </c>
      <c r="G2447" s="66"/>
      <c r="H2447" s="62">
        <f>IF(F2447="","",IF(AND(G2447="Руб.",$J$10=1),F2447/#REF!,IF(G2447="Руб.",F2447,F2447*$J$12)))</f>
        <v>8.52</v>
      </c>
      <c r="I2447" s="54" t="s">
        <v>1361</v>
      </c>
      <c r="L2447" s="6"/>
      <c r="M2447" s="152"/>
      <c r="N2447" s="151"/>
      <c r="O2447" s="150"/>
      <c r="P2447" s="6"/>
      <c r="Q2447" s="152"/>
      <c r="R2447" s="6"/>
      <c r="S2447" s="150"/>
      <c r="T2447" s="6"/>
    </row>
    <row r="2448" spans="1:20" ht="12" customHeight="1" outlineLevel="2">
      <c r="A2448" s="63">
        <f t="shared" si="50"/>
        <v>0</v>
      </c>
      <c r="B2448" s="102">
        <v>7308110</v>
      </c>
      <c r="C2448" s="64" t="s">
        <v>956</v>
      </c>
      <c r="D2448" s="65" t="s">
        <v>2288</v>
      </c>
      <c r="E2448" s="53"/>
      <c r="F2448" s="66">
        <v>14.14</v>
      </c>
      <c r="G2448" s="66"/>
      <c r="H2448" s="62">
        <f>IF(F2448="","",IF(AND(G2448="Руб.",$J$10=1),F2448/#REF!,IF(G2448="Руб.",F2448,F2448*$J$12)))</f>
        <v>14.14</v>
      </c>
      <c r="I2448" s="54" t="s">
        <v>1361</v>
      </c>
      <c r="L2448" s="6"/>
      <c r="M2448" s="152"/>
      <c r="N2448" s="151"/>
      <c r="O2448" s="150"/>
      <c r="P2448" s="6"/>
      <c r="Q2448" s="152"/>
      <c r="R2448" s="6"/>
      <c r="S2448" s="150"/>
      <c r="T2448" s="6"/>
    </row>
    <row r="2449" spans="1:20" ht="12" customHeight="1" outlineLevel="2">
      <c r="A2449" s="63">
        <f t="shared" si="50"/>
        <v>0</v>
      </c>
      <c r="B2449" s="102">
        <v>7307063</v>
      </c>
      <c r="C2449" s="64" t="s">
        <v>957</v>
      </c>
      <c r="D2449" s="65" t="s">
        <v>2288</v>
      </c>
      <c r="E2449" s="53"/>
      <c r="F2449" s="66">
        <v>4.42</v>
      </c>
      <c r="G2449" s="66"/>
      <c r="H2449" s="62">
        <f>IF(F2449="","",IF(AND(G2449="Руб.",$J$10=1),F2449/#REF!,IF(G2449="Руб.",F2449,F2449*$J$12)))</f>
        <v>4.42</v>
      </c>
      <c r="I2449" s="54" t="s">
        <v>1361</v>
      </c>
      <c r="L2449" s="6"/>
      <c r="M2449" s="152"/>
      <c r="N2449" s="151"/>
      <c r="O2449" s="150"/>
      <c r="P2449" s="6"/>
      <c r="Q2449" s="152"/>
      <c r="R2449" s="6"/>
      <c r="S2449" s="150"/>
      <c r="T2449" s="6"/>
    </row>
    <row r="2450" spans="1:20" ht="12" customHeight="1" outlineLevel="2">
      <c r="A2450" s="63">
        <f t="shared" si="50"/>
        <v>0</v>
      </c>
      <c r="B2450" s="102">
        <v>7308063</v>
      </c>
      <c r="C2450" s="64" t="s">
        <v>958</v>
      </c>
      <c r="D2450" s="65" t="s">
        <v>2288</v>
      </c>
      <c r="E2450" s="53"/>
      <c r="F2450" s="66">
        <v>8.6</v>
      </c>
      <c r="G2450" s="66"/>
      <c r="H2450" s="62">
        <f>IF(F2450="","",IF(AND(G2450="Руб.",$J$10=1),F2450/#REF!,IF(G2450="Руб.",F2450,F2450*$J$12)))</f>
        <v>8.6</v>
      </c>
      <c r="I2450" s="54" t="s">
        <v>1361</v>
      </c>
      <c r="L2450" s="6"/>
      <c r="M2450" s="152"/>
      <c r="N2450" s="151"/>
      <c r="O2450" s="150"/>
      <c r="P2450" s="6"/>
      <c r="Q2450" s="152"/>
      <c r="R2450" s="6"/>
      <c r="S2450" s="150"/>
      <c r="T2450" s="6"/>
    </row>
    <row r="2451" spans="1:20" ht="12" customHeight="1" outlineLevel="2">
      <c r="A2451" s="63">
        <f t="shared" si="50"/>
        <v>0</v>
      </c>
      <c r="B2451" s="102">
        <v>7308016</v>
      </c>
      <c r="C2451" s="64" t="s">
        <v>959</v>
      </c>
      <c r="D2451" s="65" t="s">
        <v>2288</v>
      </c>
      <c r="E2451" s="53"/>
      <c r="F2451" s="66">
        <v>0.72</v>
      </c>
      <c r="G2451" s="66"/>
      <c r="H2451" s="62">
        <f>IF(F2451="","",IF(AND(G2451="Руб.",$J$10=1),F2451/#REF!,IF(G2451="Руб.",F2451,F2451*$J$12)))</f>
        <v>0.72</v>
      </c>
      <c r="I2451" s="54" t="s">
        <v>1361</v>
      </c>
      <c r="L2451" s="6"/>
      <c r="M2451" s="152"/>
      <c r="N2451" s="151"/>
      <c r="O2451" s="150"/>
      <c r="P2451" s="6"/>
      <c r="Q2451" s="152"/>
      <c r="R2451" s="6"/>
      <c r="S2451" s="150"/>
      <c r="T2451" s="6"/>
    </row>
    <row r="2452" spans="1:20" ht="12" customHeight="1" outlineLevel="2">
      <c r="A2452" s="63">
        <f t="shared" si="50"/>
        <v>0</v>
      </c>
      <c r="B2452" s="102">
        <v>7307020</v>
      </c>
      <c r="C2452" s="64" t="s">
        <v>960</v>
      </c>
      <c r="D2452" s="65" t="s">
        <v>2288</v>
      </c>
      <c r="E2452" s="53"/>
      <c r="F2452" s="66">
        <v>1200.23</v>
      </c>
      <c r="G2452" s="66"/>
      <c r="H2452" s="62">
        <f>IF(F2452="","",IF(AND(G2452="Руб.",$J$10=1),F2452/#REF!,IF(G2452="Руб.",F2452,F2452*$J$12)))</f>
        <v>1200.23</v>
      </c>
      <c r="I2452" s="54" t="s">
        <v>1361</v>
      </c>
      <c r="L2452" s="6"/>
      <c r="M2452" s="152"/>
      <c r="N2452" s="151"/>
      <c r="O2452" s="150"/>
      <c r="P2452" s="6"/>
      <c r="Q2452" s="152"/>
      <c r="R2452" s="6"/>
      <c r="S2452" s="150"/>
      <c r="T2452" s="6"/>
    </row>
    <row r="2453" spans="1:20" ht="12" customHeight="1" outlineLevel="2">
      <c r="A2453" s="63">
        <f t="shared" si="50"/>
        <v>0</v>
      </c>
      <c r="B2453" s="102">
        <v>7308020</v>
      </c>
      <c r="C2453" s="64" t="s">
        <v>961</v>
      </c>
      <c r="D2453" s="65" t="s">
        <v>2288</v>
      </c>
      <c r="E2453" s="53"/>
      <c r="F2453" s="66">
        <v>0.88</v>
      </c>
      <c r="G2453" s="66"/>
      <c r="H2453" s="62">
        <f>IF(F2453="","",IF(AND(G2453="Руб.",$J$10=1),F2453/#REF!,IF(G2453="Руб.",F2453,F2453*$J$12)))</f>
        <v>0.88</v>
      </c>
      <c r="I2453" s="54" t="s">
        <v>1361</v>
      </c>
      <c r="L2453" s="6"/>
      <c r="M2453" s="152"/>
      <c r="N2453" s="151"/>
      <c r="O2453" s="150"/>
      <c r="P2453" s="6"/>
      <c r="Q2453" s="152"/>
      <c r="R2453" s="6"/>
      <c r="S2453" s="150"/>
      <c r="T2453" s="6"/>
    </row>
    <row r="2454" spans="1:20" ht="12" customHeight="1" outlineLevel="2">
      <c r="A2454" s="63">
        <f t="shared" si="50"/>
        <v>0</v>
      </c>
      <c r="B2454" s="102">
        <v>7308090</v>
      </c>
      <c r="C2454" s="64" t="s">
        <v>962</v>
      </c>
      <c r="D2454" s="65" t="s">
        <v>2288</v>
      </c>
      <c r="E2454" s="53"/>
      <c r="F2454" s="66">
        <v>14.14</v>
      </c>
      <c r="G2454" s="66"/>
      <c r="H2454" s="62">
        <f>IF(F2454="","",IF(AND(G2454="Руб.",$J$10=1),F2454/#REF!,IF(G2454="Руб.",F2454,F2454*$J$12)))</f>
        <v>14.14</v>
      </c>
      <c r="I2454" s="54" t="s">
        <v>1361</v>
      </c>
      <c r="L2454" s="6"/>
      <c r="M2454" s="152"/>
      <c r="N2454" s="151"/>
      <c r="O2454" s="150"/>
      <c r="P2454" s="6"/>
      <c r="Q2454" s="152"/>
      <c r="R2454" s="6"/>
      <c r="S2454" s="150"/>
      <c r="T2454" s="6"/>
    </row>
    <row r="2455" spans="1:20" ht="12" customHeight="1" outlineLevel="2">
      <c r="A2455" s="63">
        <f t="shared" si="50"/>
        <v>0</v>
      </c>
      <c r="B2455" s="102">
        <v>7308025</v>
      </c>
      <c r="C2455" s="64" t="s">
        <v>963</v>
      </c>
      <c r="D2455" s="65" t="s">
        <v>2288</v>
      </c>
      <c r="E2455" s="53"/>
      <c r="F2455" s="66">
        <v>1.7</v>
      </c>
      <c r="G2455" s="66"/>
      <c r="H2455" s="62">
        <f>IF(F2455="","",IF(AND(G2455="Руб.",$J$10=1),F2455/#REF!,IF(G2455="Руб.",F2455,F2455*$J$12)))</f>
        <v>1.7</v>
      </c>
      <c r="I2455" s="54" t="s">
        <v>1361</v>
      </c>
      <c r="L2455" s="6"/>
      <c r="M2455" s="152"/>
      <c r="N2455" s="151"/>
      <c r="O2455" s="150"/>
      <c r="P2455" s="6"/>
      <c r="Q2455" s="152"/>
      <c r="R2455" s="6"/>
      <c r="S2455" s="150"/>
      <c r="T2455" s="6"/>
    </row>
    <row r="2456" spans="1:20" ht="12" customHeight="1" outlineLevel="2">
      <c r="A2456" s="63">
        <f t="shared" si="50"/>
        <v>0</v>
      </c>
      <c r="B2456" s="102">
        <v>7307025</v>
      </c>
      <c r="C2456" s="64" t="s">
        <v>964</v>
      </c>
      <c r="D2456" s="65" t="s">
        <v>2288</v>
      </c>
      <c r="E2456" s="53"/>
      <c r="F2456" s="66">
        <v>1.03</v>
      </c>
      <c r="G2456" s="66"/>
      <c r="H2456" s="62">
        <f>IF(F2456="","",IF(AND(G2456="Руб.",$J$10=1),F2456/#REF!,IF(G2456="Руб.",F2456,F2456*$J$12)))</f>
        <v>1.03</v>
      </c>
      <c r="I2456" s="54" t="s">
        <v>1361</v>
      </c>
      <c r="L2456" s="6"/>
      <c r="M2456" s="152"/>
      <c r="N2456" s="151"/>
      <c r="O2456" s="150"/>
      <c r="P2456" s="6"/>
      <c r="Q2456" s="152"/>
      <c r="R2456" s="6"/>
      <c r="S2456" s="150"/>
      <c r="T2456" s="6"/>
    </row>
    <row r="2457" spans="1:20" ht="12" customHeight="1" outlineLevel="2">
      <c r="A2457" s="63">
        <f t="shared" si="50"/>
        <v>0</v>
      </c>
      <c r="B2457" s="102">
        <v>7307016</v>
      </c>
      <c r="C2457" s="64" t="s">
        <v>965</v>
      </c>
      <c r="D2457" s="65" t="s">
        <v>2288</v>
      </c>
      <c r="E2457" s="53"/>
      <c r="F2457" s="66">
        <v>0.72</v>
      </c>
      <c r="G2457" s="66"/>
      <c r="H2457" s="62">
        <f>IF(F2457="","",IF(AND(G2457="Руб.",$J$10=1),F2457/#REF!,IF(G2457="Руб.",F2457,F2457*$J$12)))</f>
        <v>0.72</v>
      </c>
      <c r="I2457" s="54" t="s">
        <v>1361</v>
      </c>
      <c r="L2457" s="6"/>
      <c r="M2457" s="152"/>
      <c r="N2457" s="151"/>
      <c r="O2457" s="150"/>
      <c r="P2457" s="6"/>
      <c r="Q2457" s="152"/>
      <c r="R2457" s="6"/>
      <c r="S2457" s="150"/>
      <c r="T2457" s="6"/>
    </row>
    <row r="2458" spans="1:20" ht="12" customHeight="1" outlineLevel="2">
      <c r="A2458" s="63">
        <f t="shared" si="50"/>
        <v>0</v>
      </c>
      <c r="B2458" s="102">
        <v>7308040</v>
      </c>
      <c r="C2458" s="64" t="s">
        <v>3595</v>
      </c>
      <c r="D2458" s="65" t="s">
        <v>2288</v>
      </c>
      <c r="E2458" s="53"/>
      <c r="F2458" s="66">
        <v>1.64</v>
      </c>
      <c r="G2458" s="66"/>
      <c r="H2458" s="62">
        <f>IF(F2458="","",IF(AND(G2458="Руб.",$J$10=1),F2458/#REF!,IF(G2458="Руб.",F2458,F2458*$J$12)))</f>
        <v>1.64</v>
      </c>
      <c r="I2458" s="54" t="s">
        <v>1361</v>
      </c>
      <c r="L2458" s="6"/>
      <c r="M2458" s="152"/>
      <c r="N2458" s="151"/>
      <c r="O2458" s="150"/>
      <c r="P2458" s="6"/>
      <c r="Q2458" s="152"/>
      <c r="R2458" s="6"/>
      <c r="S2458" s="150"/>
      <c r="T2458" s="6"/>
    </row>
    <row r="2459" spans="1:20" ht="12.75" customHeight="1" outlineLevel="1">
      <c r="A2459" s="63">
        <f t="shared" si="50"/>
        <v>0</v>
      </c>
      <c r="B2459" s="81"/>
      <c r="C2459" s="82" t="s">
        <v>2402</v>
      </c>
      <c r="D2459" s="65" t="s">
        <v>2288</v>
      </c>
      <c r="E2459" s="22" t="str">
        <f>IF(SUM(E2460:E2487)=0,"",1)</f>
        <v/>
      </c>
      <c r="F2459" s="101" t="s">
        <v>2274</v>
      </c>
      <c r="G2459" s="101"/>
      <c r="H2459" s="62" t="str">
        <f>IF(F2459="","",IF(AND(G2459="Руб.",$J$10=1),F2459/#REF!,IF(G2459="Руб.",F2459,F2459*$J$12)))</f>
        <v/>
      </c>
      <c r="I2459" s="54"/>
      <c r="L2459" s="6"/>
      <c r="M2459" s="152"/>
      <c r="N2459" s="151"/>
      <c r="O2459" s="150"/>
      <c r="P2459" s="6"/>
      <c r="Q2459" s="152"/>
      <c r="R2459" s="6"/>
      <c r="S2459" s="150"/>
      <c r="T2459" s="6"/>
    </row>
    <row r="2460" spans="1:20" ht="12" customHeight="1" outlineLevel="2">
      <c r="A2460" s="63">
        <f t="shared" si="50"/>
        <v>0</v>
      </c>
      <c r="B2460" s="102">
        <v>7104110</v>
      </c>
      <c r="C2460" s="64" t="s">
        <v>3596</v>
      </c>
      <c r="D2460" s="65" t="s">
        <v>2288</v>
      </c>
      <c r="E2460" s="53"/>
      <c r="F2460" s="100">
        <v>42.8</v>
      </c>
      <c r="G2460" s="100"/>
      <c r="H2460" s="62">
        <f>IF(F2460="","",IF(AND(G2460="Руб.",$J$10=1),F2460/#REF!,IF(G2460="Руб.",F2460,F2460*$J$12)))</f>
        <v>42.8</v>
      </c>
      <c r="I2460" s="54" t="s">
        <v>1361</v>
      </c>
      <c r="L2460" s="6"/>
      <c r="M2460" s="152"/>
      <c r="N2460" s="151"/>
      <c r="O2460" s="150"/>
      <c r="P2460" s="6"/>
      <c r="Q2460" s="152"/>
      <c r="R2460" s="6"/>
      <c r="S2460" s="150"/>
      <c r="T2460" s="6"/>
    </row>
    <row r="2461" spans="1:20" ht="12" customHeight="1" outlineLevel="2">
      <c r="A2461" s="63">
        <f t="shared" si="50"/>
        <v>0</v>
      </c>
      <c r="B2461" s="102">
        <v>7104108</v>
      </c>
      <c r="C2461" s="64" t="s">
        <v>3597</v>
      </c>
      <c r="D2461" s="65" t="s">
        <v>2288</v>
      </c>
      <c r="E2461" s="53"/>
      <c r="F2461" s="100">
        <v>26</v>
      </c>
      <c r="G2461" s="100"/>
      <c r="H2461" s="62">
        <f>IF(F2461="","",IF(AND(G2461="Руб.",$J$10=1),F2461/#REF!,IF(G2461="Руб.",F2461,F2461*$J$12)))</f>
        <v>26</v>
      </c>
      <c r="I2461" s="54" t="s">
        <v>1361</v>
      </c>
      <c r="L2461" s="6"/>
      <c r="M2461" s="152"/>
      <c r="N2461" s="151"/>
      <c r="O2461" s="150"/>
      <c r="P2461" s="6"/>
      <c r="Q2461" s="152"/>
      <c r="R2461" s="6"/>
      <c r="S2461" s="150"/>
      <c r="T2461" s="6"/>
    </row>
    <row r="2462" spans="1:20" ht="12" customHeight="1" outlineLevel="2">
      <c r="A2462" s="63">
        <f t="shared" si="50"/>
        <v>0</v>
      </c>
      <c r="B2462" s="102">
        <v>7103020</v>
      </c>
      <c r="C2462" s="64" t="s">
        <v>3598</v>
      </c>
      <c r="D2462" s="65" t="s">
        <v>2288</v>
      </c>
      <c r="E2462" s="53"/>
      <c r="F2462" s="66">
        <v>1.1000000000000001</v>
      </c>
      <c r="G2462" s="66"/>
      <c r="H2462" s="62">
        <f>IF(F2462="","",IF(AND(G2462="Руб.",$J$10=1),F2462/#REF!,IF(G2462="Руб.",F2462,F2462*$J$12)))</f>
        <v>1.1000000000000001</v>
      </c>
      <c r="I2462" s="54" t="s">
        <v>1361</v>
      </c>
      <c r="L2462" s="6"/>
      <c r="M2462" s="152"/>
      <c r="N2462" s="151"/>
      <c r="O2462" s="150"/>
      <c r="P2462" s="6"/>
      <c r="Q2462" s="152"/>
      <c r="R2462" s="6"/>
      <c r="S2462" s="150"/>
      <c r="T2462" s="6"/>
    </row>
    <row r="2463" spans="1:20" ht="12" customHeight="1" outlineLevel="2">
      <c r="A2463" s="63">
        <f t="shared" si="50"/>
        <v>0</v>
      </c>
      <c r="B2463" s="102">
        <v>7103040</v>
      </c>
      <c r="C2463" s="64" t="s">
        <v>3599</v>
      </c>
      <c r="D2463" s="65" t="s">
        <v>2288</v>
      </c>
      <c r="E2463" s="53"/>
      <c r="F2463" s="66">
        <v>2.23</v>
      </c>
      <c r="G2463" s="66"/>
      <c r="H2463" s="62">
        <f>IF(F2463="","",IF(AND(G2463="Руб.",$J$10=1),F2463/#REF!,IF(G2463="Руб.",F2463,F2463*$J$12)))</f>
        <v>2.23</v>
      </c>
      <c r="I2463" s="54" t="s">
        <v>1361</v>
      </c>
      <c r="L2463" s="6"/>
      <c r="M2463" s="152"/>
      <c r="N2463" s="151"/>
      <c r="O2463" s="150"/>
      <c r="P2463" s="6"/>
      <c r="Q2463" s="152"/>
      <c r="R2463" s="6"/>
      <c r="S2463" s="150"/>
      <c r="T2463" s="6"/>
    </row>
    <row r="2464" spans="1:20" ht="12" customHeight="1" outlineLevel="2">
      <c r="A2464" s="63">
        <f t="shared" si="50"/>
        <v>0</v>
      </c>
      <c r="B2464" s="102">
        <v>7103075</v>
      </c>
      <c r="C2464" s="64" t="s">
        <v>3600</v>
      </c>
      <c r="D2464" s="65" t="s">
        <v>2288</v>
      </c>
      <c r="E2464" s="53"/>
      <c r="F2464" s="66">
        <v>7.49</v>
      </c>
      <c r="G2464" s="66"/>
      <c r="H2464" s="62">
        <f>IF(F2464="","",IF(AND(G2464="Руб.",$J$10=1),F2464/#REF!,IF(G2464="Руб.",F2464,F2464*$J$12)))</f>
        <v>7.49</v>
      </c>
      <c r="I2464" s="54" t="s">
        <v>1361</v>
      </c>
      <c r="L2464" s="6"/>
      <c r="M2464" s="152"/>
      <c r="N2464" s="151"/>
      <c r="O2464" s="150"/>
      <c r="P2464" s="6"/>
      <c r="Q2464" s="152"/>
      <c r="R2464" s="6"/>
      <c r="S2464" s="150"/>
      <c r="T2464" s="6"/>
    </row>
    <row r="2465" spans="1:20" ht="12" customHeight="1" outlineLevel="2">
      <c r="A2465" s="63">
        <f t="shared" si="50"/>
        <v>0</v>
      </c>
      <c r="B2465" s="102">
        <v>7103090</v>
      </c>
      <c r="C2465" s="64" t="s">
        <v>3601</v>
      </c>
      <c r="D2465" s="65" t="s">
        <v>2288</v>
      </c>
      <c r="E2465" s="53"/>
      <c r="F2465" s="66">
        <v>12.84</v>
      </c>
      <c r="G2465" s="66"/>
      <c r="H2465" s="62">
        <f>IF(F2465="","",IF(AND(G2465="Руб.",$J$10=1),F2465/#REF!,IF(G2465="Руб.",F2465,F2465*$J$12)))</f>
        <v>12.84</v>
      </c>
      <c r="I2465" s="54" t="s">
        <v>1361</v>
      </c>
      <c r="L2465" s="6"/>
      <c r="M2465" s="152"/>
      <c r="N2465" s="151"/>
      <c r="O2465" s="150"/>
      <c r="P2465" s="6"/>
      <c r="Q2465" s="152"/>
      <c r="R2465" s="6"/>
      <c r="S2465" s="150"/>
      <c r="T2465" s="6"/>
    </row>
    <row r="2466" spans="1:20" ht="12" customHeight="1" outlineLevel="2">
      <c r="A2466" s="63">
        <f t="shared" si="50"/>
        <v>0</v>
      </c>
      <c r="B2466" s="102">
        <v>7104089</v>
      </c>
      <c r="C2466" s="64" t="s">
        <v>3602</v>
      </c>
      <c r="D2466" s="65" t="s">
        <v>2288</v>
      </c>
      <c r="E2466" s="53"/>
      <c r="F2466" s="66">
        <v>17</v>
      </c>
      <c r="G2466" s="66"/>
      <c r="H2466" s="62">
        <f>IF(F2466="","",IF(AND(G2466="Руб.",$J$10=1),F2466/#REF!,IF(G2466="Руб.",F2466,F2466*$J$12)))</f>
        <v>17</v>
      </c>
      <c r="I2466" s="54" t="s">
        <v>1361</v>
      </c>
      <c r="L2466" s="6"/>
      <c r="M2466" s="152"/>
      <c r="N2466" s="151"/>
      <c r="O2466" s="150"/>
      <c r="P2466" s="6"/>
      <c r="Q2466" s="152"/>
      <c r="R2466" s="6"/>
      <c r="S2466" s="150"/>
      <c r="T2466" s="6"/>
    </row>
    <row r="2467" spans="1:20" ht="12" customHeight="1" outlineLevel="2">
      <c r="A2467" s="63">
        <f t="shared" si="50"/>
        <v>0</v>
      </c>
      <c r="B2467" s="102">
        <v>7104158</v>
      </c>
      <c r="C2467" s="64" t="s">
        <v>3195</v>
      </c>
      <c r="D2467" s="65" t="s">
        <v>2288</v>
      </c>
      <c r="E2467" s="53"/>
      <c r="F2467" s="66">
        <v>79.400000000000006</v>
      </c>
      <c r="G2467" s="66"/>
      <c r="H2467" s="62">
        <f>IF(F2467="","",IF(AND(G2467="Руб.",$J$10=1),F2467/#REF!,IF(G2467="Руб.",F2467,F2467*$J$12)))</f>
        <v>79.400000000000006</v>
      </c>
      <c r="I2467" s="54" t="s">
        <v>1361</v>
      </c>
      <c r="L2467" s="6"/>
      <c r="M2467" s="152"/>
      <c r="N2467" s="151"/>
      <c r="O2467" s="150"/>
      <c r="P2467" s="6"/>
      <c r="Q2467" s="152"/>
      <c r="R2467" s="6"/>
      <c r="S2467" s="150"/>
      <c r="T2467" s="6"/>
    </row>
    <row r="2468" spans="1:20" ht="12" customHeight="1" outlineLevel="2">
      <c r="A2468" s="63">
        <f t="shared" si="50"/>
        <v>0</v>
      </c>
      <c r="B2468" s="102">
        <v>7104051</v>
      </c>
      <c r="C2468" s="64" t="s">
        <v>3196</v>
      </c>
      <c r="D2468" s="65" t="s">
        <v>2288</v>
      </c>
      <c r="E2468" s="53"/>
      <c r="F2468" s="66">
        <v>3.38</v>
      </c>
      <c r="G2468" s="66"/>
      <c r="H2468" s="62">
        <f>IF(F2468="","",IF(AND(G2468="Руб.",$J$10=1),F2468/#REF!,IF(G2468="Руб.",F2468,F2468*$J$12)))</f>
        <v>3.38</v>
      </c>
      <c r="I2468" s="54" t="s">
        <v>1361</v>
      </c>
      <c r="L2468" s="6"/>
      <c r="M2468" s="152"/>
      <c r="N2468" s="151"/>
      <c r="O2468" s="150"/>
      <c r="P2468" s="6"/>
      <c r="Q2468" s="152"/>
      <c r="R2468" s="6"/>
      <c r="S2468" s="150"/>
      <c r="T2468" s="6"/>
    </row>
    <row r="2469" spans="1:20" ht="12" customHeight="1" outlineLevel="2">
      <c r="A2469" s="63">
        <f t="shared" si="50"/>
        <v>0</v>
      </c>
      <c r="B2469" s="102">
        <v>7103110</v>
      </c>
      <c r="C2469" s="64" t="s">
        <v>2997</v>
      </c>
      <c r="D2469" s="65" t="s">
        <v>2288</v>
      </c>
      <c r="E2469" s="53"/>
      <c r="F2469" s="66">
        <v>20.63</v>
      </c>
      <c r="G2469" s="66"/>
      <c r="H2469" s="62">
        <f>IF(F2469="","",IF(AND(G2469="Руб.",$J$10=1),F2469/#REF!,IF(G2469="Руб.",F2469,F2469*$J$12)))</f>
        <v>20.63</v>
      </c>
      <c r="I2469" s="54" t="s">
        <v>1361</v>
      </c>
      <c r="L2469" s="6"/>
      <c r="M2469" s="152"/>
      <c r="N2469" s="151"/>
      <c r="O2469" s="150"/>
      <c r="P2469" s="6"/>
      <c r="Q2469" s="152"/>
      <c r="R2469" s="6"/>
      <c r="S2469" s="150"/>
      <c r="T2469" s="6"/>
    </row>
    <row r="2470" spans="1:20" ht="12" customHeight="1" outlineLevel="2">
      <c r="A2470" s="63">
        <f t="shared" si="50"/>
        <v>0</v>
      </c>
      <c r="B2470" s="102">
        <v>7103032</v>
      </c>
      <c r="C2470" s="64" t="s">
        <v>2998</v>
      </c>
      <c r="D2470" s="65" t="s">
        <v>2288</v>
      </c>
      <c r="E2470" s="53"/>
      <c r="F2470" s="66">
        <v>1.32</v>
      </c>
      <c r="G2470" s="66"/>
      <c r="H2470" s="62">
        <f>IF(F2470="","",IF(AND(G2470="Руб.",$J$10=1),F2470/#REF!,IF(G2470="Руб.",F2470,F2470*$J$12)))</f>
        <v>1.32</v>
      </c>
      <c r="I2470" s="54" t="s">
        <v>1361</v>
      </c>
      <c r="L2470" s="6"/>
      <c r="M2470" s="152"/>
      <c r="N2470" s="151"/>
      <c r="O2470" s="150"/>
      <c r="P2470" s="6"/>
      <c r="Q2470" s="152"/>
      <c r="R2470" s="6"/>
      <c r="S2470" s="150"/>
      <c r="T2470" s="6"/>
    </row>
    <row r="2471" spans="1:20" ht="12" customHeight="1" outlineLevel="2">
      <c r="A2471" s="63">
        <f t="shared" si="50"/>
        <v>0</v>
      </c>
      <c r="B2471" s="102">
        <v>7103016</v>
      </c>
      <c r="C2471" s="64" t="s">
        <v>4359</v>
      </c>
      <c r="D2471" s="65" t="s">
        <v>2288</v>
      </c>
      <c r="E2471" s="53"/>
      <c r="F2471" s="66">
        <v>0.59</v>
      </c>
      <c r="G2471" s="66"/>
      <c r="H2471" s="62">
        <f>IF(F2471="","",IF(AND(G2471="Руб.",$J$10=1),F2471/#REF!,IF(G2471="Руб.",F2471,F2471*$J$12)))</f>
        <v>0.59</v>
      </c>
      <c r="I2471" s="54" t="s">
        <v>1361</v>
      </c>
      <c r="L2471" s="6"/>
      <c r="M2471" s="152"/>
      <c r="N2471" s="151"/>
      <c r="O2471" s="150"/>
      <c r="P2471" s="6"/>
      <c r="Q2471" s="152"/>
      <c r="R2471" s="6"/>
      <c r="S2471" s="150"/>
      <c r="T2471" s="6"/>
    </row>
    <row r="2472" spans="1:20" ht="12" customHeight="1" outlineLevel="2">
      <c r="A2472" s="63">
        <f t="shared" si="50"/>
        <v>0</v>
      </c>
      <c r="B2472" s="102">
        <v>7103025</v>
      </c>
      <c r="C2472" s="64" t="s">
        <v>4360</v>
      </c>
      <c r="D2472" s="65" t="s">
        <v>2288</v>
      </c>
      <c r="E2472" s="53"/>
      <c r="F2472" s="66">
        <v>0.94</v>
      </c>
      <c r="G2472" s="66"/>
      <c r="H2472" s="62">
        <f>IF(F2472="","",IF(AND(G2472="Руб.",$J$10=1),F2472/#REF!,IF(G2472="Руб.",F2472,F2472*$J$12)))</f>
        <v>0.94</v>
      </c>
      <c r="I2472" s="54" t="s">
        <v>1361</v>
      </c>
      <c r="L2472" s="6"/>
      <c r="M2472" s="152"/>
      <c r="N2472" s="151"/>
      <c r="O2472" s="150"/>
      <c r="P2472" s="6"/>
      <c r="Q2472" s="152"/>
      <c r="R2472" s="6"/>
      <c r="S2472" s="150"/>
      <c r="T2472" s="6"/>
    </row>
    <row r="2473" spans="1:20" ht="12" customHeight="1" outlineLevel="2">
      <c r="A2473" s="63">
        <f t="shared" si="50"/>
        <v>0</v>
      </c>
      <c r="B2473" s="102">
        <v>7103050</v>
      </c>
      <c r="C2473" s="64" t="s">
        <v>4361</v>
      </c>
      <c r="D2473" s="65" t="s">
        <v>2288</v>
      </c>
      <c r="E2473" s="53"/>
      <c r="F2473" s="100">
        <v>2.6</v>
      </c>
      <c r="G2473" s="100"/>
      <c r="H2473" s="62">
        <f>IF(F2473="","",IF(AND(G2473="Руб.",$J$10=1),F2473/#REF!,IF(G2473="Руб.",F2473,F2473*$J$12)))</f>
        <v>2.6</v>
      </c>
      <c r="I2473" s="54" t="s">
        <v>1361</v>
      </c>
      <c r="L2473" s="6"/>
      <c r="M2473" s="152"/>
      <c r="N2473" s="151"/>
      <c r="O2473" s="150"/>
      <c r="P2473" s="6"/>
      <c r="Q2473" s="152"/>
      <c r="R2473" s="6"/>
      <c r="S2473" s="150"/>
      <c r="T2473" s="6"/>
    </row>
    <row r="2474" spans="1:20" ht="12" customHeight="1" outlineLevel="2">
      <c r="A2474" s="63">
        <f t="shared" si="50"/>
        <v>0</v>
      </c>
      <c r="B2474" s="102">
        <v>7103063</v>
      </c>
      <c r="C2474" s="64" t="s">
        <v>4362</v>
      </c>
      <c r="D2474" s="65" t="s">
        <v>2288</v>
      </c>
      <c r="E2474" s="53"/>
      <c r="F2474" s="66">
        <v>5.01</v>
      </c>
      <c r="G2474" s="66"/>
      <c r="H2474" s="62">
        <f>IF(F2474="","",IF(AND(G2474="Руб.",$J$10=1),F2474/#REF!,IF(G2474="Руб.",F2474,F2474*$J$12)))</f>
        <v>5.01</v>
      </c>
      <c r="I2474" s="54" t="s">
        <v>1361</v>
      </c>
      <c r="L2474" s="6"/>
      <c r="M2474" s="152"/>
      <c r="N2474" s="151"/>
      <c r="O2474" s="150"/>
      <c r="P2474" s="6"/>
      <c r="Q2474" s="152"/>
      <c r="R2474" s="6"/>
      <c r="S2474" s="150"/>
      <c r="T2474" s="6"/>
    </row>
    <row r="2475" spans="1:20" ht="12" customHeight="1" outlineLevel="2">
      <c r="A2475" s="63">
        <f t="shared" si="50"/>
        <v>0</v>
      </c>
      <c r="B2475" s="102">
        <v>7103125</v>
      </c>
      <c r="C2475" s="64" t="s">
        <v>4363</v>
      </c>
      <c r="D2475" s="65" t="s">
        <v>2288</v>
      </c>
      <c r="E2475" s="53"/>
      <c r="F2475" s="66">
        <v>37.5</v>
      </c>
      <c r="G2475" s="66"/>
      <c r="H2475" s="62">
        <f>IF(F2475="","",IF(AND(G2475="Руб.",$J$10=1),F2475/#REF!,IF(G2475="Руб.",F2475,F2475*$J$12)))</f>
        <v>37.5</v>
      </c>
      <c r="I2475" s="54" t="s">
        <v>1361</v>
      </c>
      <c r="L2475" s="6"/>
      <c r="M2475" s="152"/>
      <c r="N2475" s="151"/>
      <c r="O2475" s="150"/>
      <c r="P2475" s="6"/>
      <c r="Q2475" s="152"/>
      <c r="R2475" s="6"/>
      <c r="S2475" s="150"/>
      <c r="T2475" s="6"/>
    </row>
    <row r="2476" spans="1:20" ht="12" customHeight="1" outlineLevel="2">
      <c r="A2476" s="63">
        <f t="shared" si="50"/>
        <v>0</v>
      </c>
      <c r="B2476" s="102">
        <v>7103140</v>
      </c>
      <c r="C2476" s="64" t="s">
        <v>4364</v>
      </c>
      <c r="D2476" s="65" t="s">
        <v>2288</v>
      </c>
      <c r="E2476" s="53"/>
      <c r="F2476" s="66">
        <v>49.4</v>
      </c>
      <c r="G2476" s="66"/>
      <c r="H2476" s="62">
        <f>IF(F2476="","",IF(AND(G2476="Руб.",$J$10=1),F2476/#REF!,IF(G2476="Руб.",F2476,F2476*$J$12)))</f>
        <v>49.4</v>
      </c>
      <c r="I2476" s="54" t="s">
        <v>1361</v>
      </c>
      <c r="L2476" s="6"/>
      <c r="M2476" s="152"/>
      <c r="N2476" s="151"/>
      <c r="O2476" s="150"/>
      <c r="P2476" s="6"/>
      <c r="Q2476" s="152"/>
      <c r="R2476" s="6"/>
      <c r="S2476" s="150"/>
      <c r="T2476" s="6"/>
    </row>
    <row r="2477" spans="1:20" ht="12" customHeight="1" outlineLevel="2">
      <c r="A2477" s="63">
        <f t="shared" ref="A2477:A2540" si="51">IF(E2477="",A2476,A2476+1)</f>
        <v>0</v>
      </c>
      <c r="B2477" s="102">
        <v>7304052</v>
      </c>
      <c r="C2477" s="64" t="s">
        <v>4365</v>
      </c>
      <c r="D2477" s="65" t="s">
        <v>2288</v>
      </c>
      <c r="E2477" s="53"/>
      <c r="F2477" s="66">
        <v>4.93</v>
      </c>
      <c r="G2477" s="66"/>
      <c r="H2477" s="62">
        <f>IF(F2477="","",IF(AND(G2477="Руб.",$J$10=1),F2477/#REF!,IF(G2477="Руб.",F2477,F2477*$J$12)))</f>
        <v>4.93</v>
      </c>
      <c r="I2477" s="54" t="s">
        <v>1361</v>
      </c>
      <c r="L2477" s="6"/>
      <c r="M2477" s="152"/>
      <c r="N2477" s="151"/>
      <c r="O2477" s="150"/>
      <c r="P2477" s="6"/>
      <c r="Q2477" s="152"/>
      <c r="R2477" s="6"/>
      <c r="S2477" s="150"/>
      <c r="T2477" s="6"/>
    </row>
    <row r="2478" spans="1:20" ht="12" customHeight="1" outlineLevel="2">
      <c r="A2478" s="63">
        <f t="shared" si="51"/>
        <v>0</v>
      </c>
      <c r="B2478" s="102">
        <v>7104052</v>
      </c>
      <c r="C2478" s="64" t="s">
        <v>4366</v>
      </c>
      <c r="D2478" s="65" t="s">
        <v>2288</v>
      </c>
      <c r="E2478" s="53"/>
      <c r="F2478" s="66">
        <v>9.6999999999999993</v>
      </c>
      <c r="G2478" s="66"/>
      <c r="H2478" s="62">
        <f>IF(F2478="","",IF(AND(G2478="Руб.",$J$10=1),F2478/#REF!,IF(G2478="Руб.",F2478,F2478*$J$12)))</f>
        <v>9.6999999999999993</v>
      </c>
      <c r="I2478" s="54" t="s">
        <v>1361</v>
      </c>
      <c r="L2478" s="6"/>
      <c r="M2478" s="152"/>
      <c r="N2478" s="151"/>
      <c r="O2478" s="150"/>
      <c r="P2478" s="6"/>
      <c r="Q2478" s="152"/>
      <c r="R2478" s="6"/>
      <c r="S2478" s="150"/>
      <c r="T2478" s="6"/>
    </row>
    <row r="2479" spans="1:20" ht="12" customHeight="1" outlineLevel="2">
      <c r="A2479" s="63">
        <f t="shared" si="51"/>
        <v>0</v>
      </c>
      <c r="B2479" s="102">
        <v>7104050</v>
      </c>
      <c r="C2479" s="64" t="s">
        <v>4367</v>
      </c>
      <c r="D2479" s="65" t="s">
        <v>2288</v>
      </c>
      <c r="E2479" s="53"/>
      <c r="F2479" s="100">
        <v>4.9000000000000004</v>
      </c>
      <c r="G2479" s="100"/>
      <c r="H2479" s="62">
        <f>IF(F2479="","",IF(AND(G2479="Руб.",$J$10=1),F2479/#REF!,IF(G2479="Руб.",F2479,F2479*$J$12)))</f>
        <v>4.9000000000000004</v>
      </c>
      <c r="I2479" s="54" t="s">
        <v>1361</v>
      </c>
      <c r="L2479" s="6"/>
      <c r="M2479" s="152"/>
      <c r="N2479" s="151"/>
      <c r="O2479" s="150"/>
      <c r="P2479" s="6"/>
      <c r="Q2479" s="152"/>
      <c r="R2479" s="6"/>
      <c r="S2479" s="150"/>
      <c r="T2479" s="6"/>
    </row>
    <row r="2480" spans="1:20" ht="12" customHeight="1" outlineLevel="2">
      <c r="A2480" s="63">
        <f t="shared" si="51"/>
        <v>0</v>
      </c>
      <c r="B2480" s="102">
        <v>7104074</v>
      </c>
      <c r="C2480" s="64" t="s">
        <v>4368</v>
      </c>
      <c r="D2480" s="65" t="s">
        <v>2288</v>
      </c>
      <c r="E2480" s="53"/>
      <c r="F2480" s="66">
        <v>9.1</v>
      </c>
      <c r="G2480" s="66"/>
      <c r="H2480" s="62">
        <f>IF(F2480="","",IF(AND(G2480="Руб.",$J$10=1),F2480/#REF!,IF(G2480="Руб.",F2480,F2480*$J$12)))</f>
        <v>9.1</v>
      </c>
      <c r="I2480" s="54" t="s">
        <v>1361</v>
      </c>
      <c r="L2480" s="6"/>
      <c r="M2480" s="152"/>
      <c r="N2480" s="151"/>
      <c r="O2480" s="150"/>
      <c r="P2480" s="6"/>
      <c r="Q2480" s="152"/>
      <c r="R2480" s="6"/>
      <c r="S2480" s="150"/>
      <c r="T2480" s="6"/>
    </row>
    <row r="2481" spans="1:20" ht="12" customHeight="1" outlineLevel="2">
      <c r="A2481" s="63">
        <f t="shared" si="51"/>
        <v>0</v>
      </c>
      <c r="B2481" s="102">
        <v>7104088</v>
      </c>
      <c r="C2481" s="64" t="s">
        <v>4369</v>
      </c>
      <c r="D2481" s="65" t="s">
        <v>2288</v>
      </c>
      <c r="E2481" s="53"/>
      <c r="F2481" s="66">
        <v>16.100000000000001</v>
      </c>
      <c r="G2481" s="66"/>
      <c r="H2481" s="62">
        <f>IF(F2481="","",IF(AND(G2481="Руб.",$J$10=1),F2481/#REF!,IF(G2481="Руб.",F2481,F2481*$J$12)))</f>
        <v>16.100000000000001</v>
      </c>
      <c r="I2481" s="54" t="s">
        <v>1361</v>
      </c>
      <c r="L2481" s="6"/>
      <c r="M2481" s="152"/>
      <c r="N2481" s="151"/>
      <c r="O2481" s="150"/>
      <c r="P2481" s="6"/>
      <c r="Q2481" s="152"/>
      <c r="R2481" s="6"/>
      <c r="S2481" s="150"/>
      <c r="T2481" s="6"/>
    </row>
    <row r="2482" spans="1:20" ht="12" customHeight="1" outlineLevel="2">
      <c r="A2482" s="63">
        <f t="shared" si="51"/>
        <v>0</v>
      </c>
      <c r="B2482" s="102">
        <v>7104107</v>
      </c>
      <c r="C2482" s="64" t="s">
        <v>4370</v>
      </c>
      <c r="D2482" s="65" t="s">
        <v>2288</v>
      </c>
      <c r="E2482" s="53"/>
      <c r="F2482" s="100">
        <v>25.2</v>
      </c>
      <c r="G2482" s="100"/>
      <c r="H2482" s="62">
        <f>IF(F2482="","",IF(AND(G2482="Руб.",$J$10=1),F2482/#REF!,IF(G2482="Руб.",F2482,F2482*$J$12)))</f>
        <v>25.2</v>
      </c>
      <c r="I2482" s="54" t="s">
        <v>1361</v>
      </c>
      <c r="L2482" s="6"/>
      <c r="M2482" s="152"/>
      <c r="N2482" s="151"/>
      <c r="O2482" s="150"/>
      <c r="P2482" s="6"/>
      <c r="Q2482" s="152"/>
      <c r="R2482" s="6"/>
      <c r="S2482" s="150"/>
      <c r="T2482" s="6"/>
    </row>
    <row r="2483" spans="1:20" ht="12" customHeight="1" outlineLevel="2">
      <c r="A2483" s="63">
        <f t="shared" si="51"/>
        <v>0</v>
      </c>
      <c r="B2483" s="102">
        <v>7104109</v>
      </c>
      <c r="C2483" s="64" t="s">
        <v>4371</v>
      </c>
      <c r="D2483" s="65" t="s">
        <v>2288</v>
      </c>
      <c r="E2483" s="53"/>
      <c r="F2483" s="100">
        <v>24.8</v>
      </c>
      <c r="G2483" s="100"/>
      <c r="H2483" s="62">
        <f>IF(F2483="","",IF(AND(G2483="Руб.",$J$10=1),F2483/#REF!,IF(G2483="Руб.",F2483,F2483*$J$12)))</f>
        <v>24.8</v>
      </c>
      <c r="I2483" s="54" t="s">
        <v>1361</v>
      </c>
      <c r="L2483" s="6"/>
      <c r="M2483" s="152"/>
      <c r="N2483" s="151"/>
      <c r="O2483" s="150"/>
      <c r="P2483" s="6"/>
      <c r="Q2483" s="152"/>
      <c r="R2483" s="6"/>
      <c r="S2483" s="150"/>
      <c r="T2483" s="6"/>
    </row>
    <row r="2484" spans="1:20" ht="12" customHeight="1" outlineLevel="2">
      <c r="A2484" s="63">
        <f t="shared" si="51"/>
        <v>0</v>
      </c>
      <c r="B2484" s="102">
        <v>7104137</v>
      </c>
      <c r="C2484" s="64" t="s">
        <v>4372</v>
      </c>
      <c r="D2484" s="65" t="s">
        <v>2288</v>
      </c>
      <c r="E2484" s="53"/>
      <c r="F2484" s="66">
        <v>61.94</v>
      </c>
      <c r="G2484" s="66"/>
      <c r="H2484" s="62">
        <f>IF(F2484="","",IF(AND(G2484="Руб.",$J$10=1),F2484/#REF!,IF(G2484="Руб.",F2484,F2484*$J$12)))</f>
        <v>61.94</v>
      </c>
      <c r="I2484" s="54" t="s">
        <v>1361</v>
      </c>
      <c r="L2484" s="6"/>
      <c r="M2484" s="152"/>
      <c r="N2484" s="151"/>
      <c r="O2484" s="150"/>
      <c r="P2484" s="6"/>
      <c r="Q2484" s="152"/>
      <c r="R2484" s="6"/>
      <c r="S2484" s="150"/>
      <c r="T2484" s="6"/>
    </row>
    <row r="2485" spans="1:20" ht="12" customHeight="1" outlineLevel="2">
      <c r="A2485" s="63">
        <f t="shared" si="51"/>
        <v>0</v>
      </c>
      <c r="B2485" s="102">
        <v>7104139</v>
      </c>
      <c r="C2485" s="64" t="s">
        <v>4373</v>
      </c>
      <c r="D2485" s="65" t="s">
        <v>2288</v>
      </c>
      <c r="E2485" s="53"/>
      <c r="F2485" s="66">
        <v>61.94</v>
      </c>
      <c r="G2485" s="66"/>
      <c r="H2485" s="62">
        <f>IF(F2485="","",IF(AND(G2485="Руб.",$J$10=1),F2485/#REF!,IF(G2485="Руб.",F2485,F2485*$J$12)))</f>
        <v>61.94</v>
      </c>
      <c r="I2485" s="54" t="s">
        <v>1361</v>
      </c>
      <c r="L2485" s="6"/>
      <c r="M2485" s="152"/>
      <c r="N2485" s="151"/>
      <c r="O2485" s="150"/>
      <c r="P2485" s="6"/>
      <c r="Q2485" s="152"/>
      <c r="R2485" s="6"/>
      <c r="S2485" s="150"/>
      <c r="T2485" s="6"/>
    </row>
    <row r="2486" spans="1:20" ht="12" customHeight="1" outlineLevel="2">
      <c r="A2486" s="63">
        <f t="shared" si="51"/>
        <v>0</v>
      </c>
      <c r="B2486" s="102">
        <v>7103160</v>
      </c>
      <c r="C2486" s="64" t="s">
        <v>4374</v>
      </c>
      <c r="D2486" s="65" t="s">
        <v>2288</v>
      </c>
      <c r="E2486" s="53"/>
      <c r="F2486" s="66">
        <v>58.9</v>
      </c>
      <c r="G2486" s="66"/>
      <c r="H2486" s="62">
        <f>IF(F2486="","",IF(AND(G2486="Руб.",$J$10=1),F2486/#REF!,IF(G2486="Руб.",F2486,F2486*$J$12)))</f>
        <v>58.9</v>
      </c>
      <c r="I2486" s="54" t="s">
        <v>1361</v>
      </c>
      <c r="L2486" s="6"/>
      <c r="M2486" s="152"/>
      <c r="N2486" s="151"/>
      <c r="O2486" s="150"/>
      <c r="P2486" s="6"/>
      <c r="Q2486" s="152"/>
      <c r="R2486" s="6"/>
      <c r="S2486" s="150"/>
      <c r="T2486" s="6"/>
    </row>
    <row r="2487" spans="1:20" ht="12" customHeight="1" outlineLevel="2">
      <c r="A2487" s="63">
        <f t="shared" si="51"/>
        <v>0</v>
      </c>
      <c r="B2487" s="102">
        <v>7103200</v>
      </c>
      <c r="C2487" s="64" t="s">
        <v>4375</v>
      </c>
      <c r="D2487" s="65" t="s">
        <v>2288</v>
      </c>
      <c r="E2487" s="53"/>
      <c r="F2487" s="66">
        <v>91</v>
      </c>
      <c r="G2487" s="66"/>
      <c r="H2487" s="62">
        <f>IF(F2487="","",IF(AND(G2487="Руб.",$J$10=1),F2487/#REF!,IF(G2487="Руб.",F2487,F2487*$J$12)))</f>
        <v>91</v>
      </c>
      <c r="I2487" s="54" t="s">
        <v>1361</v>
      </c>
      <c r="L2487" s="6"/>
      <c r="M2487" s="152"/>
      <c r="N2487" s="151"/>
      <c r="O2487" s="150"/>
      <c r="P2487" s="6"/>
      <c r="Q2487" s="152"/>
      <c r="R2487" s="6"/>
      <c r="S2487" s="150"/>
      <c r="T2487" s="6"/>
    </row>
    <row r="2488" spans="1:20" ht="12.75" customHeight="1" outlineLevel="1">
      <c r="A2488" s="63">
        <f t="shared" si="51"/>
        <v>0</v>
      </c>
      <c r="B2488" s="81"/>
      <c r="C2488" s="82" t="s">
        <v>4198</v>
      </c>
      <c r="D2488" s="65" t="s">
        <v>2288</v>
      </c>
      <c r="E2488" s="22" t="str">
        <f>IF(SUM(E2489:E2506)=0,"",1)</f>
        <v/>
      </c>
      <c r="F2488" s="101" t="s">
        <v>2274</v>
      </c>
      <c r="G2488" s="101"/>
      <c r="H2488" s="62" t="str">
        <f>IF(F2488="","",IF(AND(G2488="Руб.",$J$10=1),F2488/#REF!,IF(G2488="Руб.",F2488,F2488*$J$12)))</f>
        <v/>
      </c>
      <c r="I2488" s="54"/>
      <c r="L2488" s="6"/>
      <c r="M2488" s="152"/>
      <c r="N2488" s="151"/>
      <c r="O2488" s="150"/>
      <c r="P2488" s="6"/>
      <c r="Q2488" s="152"/>
      <c r="R2488" s="6"/>
      <c r="S2488" s="150"/>
      <c r="T2488" s="6"/>
    </row>
    <row r="2489" spans="1:20" ht="12.75" customHeight="1" outlineLevel="2">
      <c r="A2489" s="63">
        <f t="shared" si="51"/>
        <v>0</v>
      </c>
      <c r="B2489" s="81"/>
      <c r="C2489" s="82" t="s">
        <v>4376</v>
      </c>
      <c r="D2489" s="65" t="s">
        <v>2288</v>
      </c>
      <c r="E2489" s="53"/>
      <c r="F2489" s="101" t="s">
        <v>2274</v>
      </c>
      <c r="G2489" s="101"/>
      <c r="H2489" s="62" t="str">
        <f>IF(F2489="","",IF(AND(G2489="Руб.",$J$10=1),F2489/#REF!,IF(G2489="Руб.",F2489,F2489*$J$12)))</f>
        <v/>
      </c>
      <c r="I2489" s="54" t="s">
        <v>1361</v>
      </c>
      <c r="L2489" s="6"/>
      <c r="M2489" s="152"/>
      <c r="N2489" s="151"/>
      <c r="O2489" s="150"/>
      <c r="P2489" s="6"/>
      <c r="Q2489" s="152"/>
      <c r="R2489" s="6"/>
      <c r="S2489" s="150"/>
      <c r="T2489" s="6"/>
    </row>
    <row r="2490" spans="1:20" ht="12" customHeight="1" outlineLevel="2">
      <c r="A2490" s="63">
        <f t="shared" si="51"/>
        <v>0</v>
      </c>
      <c r="B2490" s="102">
        <v>7302050</v>
      </c>
      <c r="C2490" s="64" t="s">
        <v>4377</v>
      </c>
      <c r="D2490" s="65" t="s">
        <v>2288</v>
      </c>
      <c r="E2490" s="53"/>
      <c r="F2490" s="100">
        <v>3.5</v>
      </c>
      <c r="G2490" s="100"/>
      <c r="H2490" s="62">
        <f>IF(F2490="","",IF(AND(G2490="Руб.",$J$10=1),F2490/#REF!,IF(G2490="Руб.",F2490,F2490*$J$12)))</f>
        <v>3.5</v>
      </c>
      <c r="I2490" s="54" t="s">
        <v>1361</v>
      </c>
      <c r="L2490" s="6"/>
      <c r="M2490" s="152"/>
      <c r="N2490" s="151"/>
      <c r="O2490" s="150"/>
      <c r="P2490" s="6"/>
      <c r="Q2490" s="152"/>
      <c r="R2490" s="6"/>
      <c r="S2490" s="150"/>
      <c r="T2490" s="6"/>
    </row>
    <row r="2491" spans="1:20" ht="12" customHeight="1" outlineLevel="2">
      <c r="A2491" s="63">
        <f t="shared" si="51"/>
        <v>0</v>
      </c>
      <c r="B2491" s="102">
        <v>7302063</v>
      </c>
      <c r="C2491" s="64" t="s">
        <v>4378</v>
      </c>
      <c r="D2491" s="65" t="s">
        <v>2288</v>
      </c>
      <c r="E2491" s="53"/>
      <c r="F2491" s="66">
        <v>4.99</v>
      </c>
      <c r="G2491" s="66"/>
      <c r="H2491" s="62">
        <f>IF(F2491="","",IF(AND(G2491="Руб.",$J$10=1),F2491/#REF!,IF(G2491="Руб.",F2491,F2491*$J$12)))</f>
        <v>4.99</v>
      </c>
      <c r="I2491" s="54" t="s">
        <v>1361</v>
      </c>
      <c r="L2491" s="6"/>
      <c r="M2491" s="152"/>
      <c r="N2491" s="151"/>
      <c r="O2491" s="150"/>
      <c r="P2491" s="6"/>
      <c r="Q2491" s="152"/>
      <c r="R2491" s="6"/>
      <c r="S2491" s="150"/>
      <c r="T2491" s="6"/>
    </row>
    <row r="2492" spans="1:20" ht="12.75" customHeight="1" outlineLevel="2">
      <c r="A2492" s="63">
        <f t="shared" si="51"/>
        <v>0</v>
      </c>
      <c r="B2492" s="81"/>
      <c r="C2492" s="82" t="s">
        <v>4379</v>
      </c>
      <c r="D2492" s="65" t="s">
        <v>2288</v>
      </c>
      <c r="E2492" s="53"/>
      <c r="F2492" s="101" t="s">
        <v>2274</v>
      </c>
      <c r="G2492" s="101"/>
      <c r="H2492" s="62" t="str">
        <f>IF(F2492="","",IF(AND(G2492="Руб.",$J$10=1),F2492/#REF!,IF(G2492="Руб.",F2492,F2492*$J$12)))</f>
        <v/>
      </c>
      <c r="I2492" s="54" t="s">
        <v>1361</v>
      </c>
      <c r="L2492" s="6"/>
      <c r="M2492" s="152"/>
      <c r="N2492" s="151"/>
      <c r="O2492" s="150"/>
      <c r="P2492" s="6"/>
      <c r="Q2492" s="152"/>
      <c r="R2492" s="6"/>
      <c r="S2492" s="150"/>
      <c r="T2492" s="6"/>
    </row>
    <row r="2493" spans="1:20" ht="12" customHeight="1" outlineLevel="2">
      <c r="A2493" s="63">
        <f t="shared" si="51"/>
        <v>0</v>
      </c>
      <c r="B2493" s="102">
        <v>7102160</v>
      </c>
      <c r="C2493" s="64" t="s">
        <v>4380</v>
      </c>
      <c r="D2493" s="65" t="s">
        <v>2288</v>
      </c>
      <c r="E2493" s="53"/>
      <c r="F2493" s="73">
        <v>41.8</v>
      </c>
      <c r="G2493" s="73"/>
      <c r="H2493" s="62">
        <f>IF(F2493="","",IF(AND(G2493="Руб.",$J$10=1),F2493/#REF!,IF(G2493="Руб.",F2493,F2493*$J$12)))</f>
        <v>41.8</v>
      </c>
      <c r="I2493" s="54" t="s">
        <v>1361</v>
      </c>
      <c r="L2493" s="6"/>
      <c r="M2493" s="152"/>
      <c r="N2493" s="151"/>
      <c r="O2493" s="150"/>
      <c r="P2493" s="6"/>
      <c r="Q2493" s="152"/>
      <c r="R2493" s="6"/>
      <c r="S2493" s="150"/>
      <c r="T2493" s="6"/>
    </row>
    <row r="2494" spans="1:20" ht="12" customHeight="1" outlineLevel="2">
      <c r="A2494" s="63">
        <f t="shared" si="51"/>
        <v>0</v>
      </c>
      <c r="B2494" s="102">
        <v>7102140</v>
      </c>
      <c r="C2494" s="64" t="s">
        <v>4381</v>
      </c>
      <c r="D2494" s="65" t="s">
        <v>2288</v>
      </c>
      <c r="E2494" s="53"/>
      <c r="F2494" s="66">
        <v>50.72</v>
      </c>
      <c r="G2494" s="66"/>
      <c r="H2494" s="62">
        <f>IF(F2494="","",IF(AND(G2494="Руб.",$J$10=1),F2494/#REF!,IF(G2494="Руб.",F2494,F2494*$J$12)))</f>
        <v>50.72</v>
      </c>
      <c r="I2494" s="54" t="s">
        <v>1361</v>
      </c>
      <c r="L2494" s="6"/>
      <c r="M2494" s="152"/>
      <c r="N2494" s="151"/>
      <c r="O2494" s="150"/>
      <c r="P2494" s="6"/>
      <c r="Q2494" s="152"/>
      <c r="R2494" s="6"/>
      <c r="S2494" s="150"/>
      <c r="T2494" s="6"/>
    </row>
    <row r="2495" spans="1:20" ht="12" customHeight="1" outlineLevel="2">
      <c r="A2495" s="63">
        <f t="shared" si="51"/>
        <v>0</v>
      </c>
      <c r="B2495" s="102">
        <v>7102016</v>
      </c>
      <c r="C2495" s="64" t="s">
        <v>4382</v>
      </c>
      <c r="D2495" s="65" t="s">
        <v>2288</v>
      </c>
      <c r="E2495" s="53"/>
      <c r="F2495" s="66">
        <v>0.62</v>
      </c>
      <c r="G2495" s="66"/>
      <c r="H2495" s="62">
        <f>IF(F2495="","",IF(AND(G2495="Руб.",$J$10=1),F2495/#REF!,IF(G2495="Руб.",F2495,F2495*$J$12)))</f>
        <v>0.62</v>
      </c>
      <c r="I2495" s="54" t="s">
        <v>1361</v>
      </c>
      <c r="L2495" s="6"/>
      <c r="M2495" s="152"/>
      <c r="N2495" s="151"/>
      <c r="O2495" s="150"/>
      <c r="P2495" s="6"/>
      <c r="Q2495" s="152"/>
      <c r="R2495" s="6"/>
      <c r="S2495" s="150"/>
      <c r="T2495" s="6"/>
    </row>
    <row r="2496" spans="1:20" ht="12" customHeight="1" outlineLevel="2">
      <c r="A2496" s="63">
        <f t="shared" si="51"/>
        <v>0</v>
      </c>
      <c r="B2496" s="102">
        <v>7102020</v>
      </c>
      <c r="C2496" s="64" t="s">
        <v>4383</v>
      </c>
      <c r="D2496" s="65" t="s">
        <v>2288</v>
      </c>
      <c r="E2496" s="53"/>
      <c r="F2496" s="66">
        <v>2.2000000000000002</v>
      </c>
      <c r="G2496" s="66"/>
      <c r="H2496" s="62">
        <f>IF(F2496="","",IF(AND(G2496="Руб.",$J$10=1),F2496/#REF!,IF(G2496="Руб.",F2496,F2496*$J$12)))</f>
        <v>2.2000000000000002</v>
      </c>
      <c r="I2496" s="54" t="s">
        <v>1361</v>
      </c>
      <c r="L2496" s="6"/>
      <c r="M2496" s="152"/>
      <c r="N2496" s="151"/>
      <c r="O2496" s="150"/>
      <c r="P2496" s="6"/>
      <c r="Q2496" s="152"/>
      <c r="R2496" s="6"/>
      <c r="S2496" s="150"/>
      <c r="T2496" s="6"/>
    </row>
    <row r="2497" spans="1:20" ht="12" customHeight="1" outlineLevel="2">
      <c r="A2497" s="63">
        <f t="shared" si="51"/>
        <v>0</v>
      </c>
      <c r="B2497" s="102">
        <v>7102025</v>
      </c>
      <c r="C2497" s="64" t="s">
        <v>4384</v>
      </c>
      <c r="D2497" s="65" t="s">
        <v>2288</v>
      </c>
      <c r="E2497" s="53"/>
      <c r="F2497" s="66">
        <v>1.03</v>
      </c>
      <c r="G2497" s="66"/>
      <c r="H2497" s="62">
        <f>IF(F2497="","",IF(AND(G2497="Руб.",$J$10=1),F2497/#REF!,IF(G2497="Руб.",F2497,F2497*$J$12)))</f>
        <v>1.03</v>
      </c>
      <c r="I2497" s="54" t="s">
        <v>1361</v>
      </c>
      <c r="L2497" s="6"/>
      <c r="M2497" s="152"/>
      <c r="N2497" s="151"/>
      <c r="O2497" s="150"/>
      <c r="P2497" s="6"/>
      <c r="Q2497" s="152"/>
      <c r="R2497" s="6"/>
      <c r="S2497" s="150"/>
      <c r="T2497" s="6"/>
    </row>
    <row r="2498" spans="1:20" ht="12" customHeight="1" outlineLevel="2">
      <c r="A2498" s="63">
        <f t="shared" si="51"/>
        <v>0</v>
      </c>
      <c r="B2498" s="102">
        <v>7102040</v>
      </c>
      <c r="C2498" s="64" t="s">
        <v>4385</v>
      </c>
      <c r="D2498" s="65" t="s">
        <v>2288</v>
      </c>
      <c r="E2498" s="53"/>
      <c r="F2498" s="66">
        <v>2.29</v>
      </c>
      <c r="G2498" s="66"/>
      <c r="H2498" s="62">
        <f>IF(F2498="","",IF(AND(G2498="Руб.",$J$10=1),F2498/#REF!,IF(G2498="Руб.",F2498,F2498*$J$12)))</f>
        <v>2.29</v>
      </c>
      <c r="I2498" s="54" t="s">
        <v>1361</v>
      </c>
      <c r="L2498" s="6"/>
      <c r="M2498" s="152"/>
      <c r="N2498" s="151"/>
      <c r="O2498" s="150"/>
      <c r="P2498" s="6"/>
      <c r="Q2498" s="152"/>
      <c r="R2498" s="6"/>
      <c r="S2498" s="150"/>
      <c r="T2498" s="6"/>
    </row>
    <row r="2499" spans="1:20" ht="12" customHeight="1" outlineLevel="2">
      <c r="A2499" s="63">
        <f t="shared" si="51"/>
        <v>0</v>
      </c>
      <c r="B2499" s="102">
        <v>7102050</v>
      </c>
      <c r="C2499" s="64" t="s">
        <v>3917</v>
      </c>
      <c r="D2499" s="65" t="s">
        <v>2288</v>
      </c>
      <c r="E2499" s="53"/>
      <c r="F2499" s="100">
        <v>2.2000000000000002</v>
      </c>
      <c r="G2499" s="100"/>
      <c r="H2499" s="62">
        <f>IF(F2499="","",IF(AND(G2499="Руб.",$J$10=1),F2499/#REF!,IF(G2499="Руб.",F2499,F2499*$J$12)))</f>
        <v>2.2000000000000002</v>
      </c>
      <c r="I2499" s="54" t="s">
        <v>1361</v>
      </c>
      <c r="L2499" s="6"/>
      <c r="M2499" s="152"/>
      <c r="N2499" s="151"/>
      <c r="O2499" s="150"/>
      <c r="P2499" s="6"/>
      <c r="Q2499" s="152"/>
      <c r="R2499" s="6"/>
      <c r="S2499" s="150"/>
      <c r="T2499" s="6"/>
    </row>
    <row r="2500" spans="1:20" ht="12" customHeight="1" outlineLevel="2">
      <c r="A2500" s="63">
        <f t="shared" si="51"/>
        <v>0</v>
      </c>
      <c r="B2500" s="102">
        <v>7102063</v>
      </c>
      <c r="C2500" s="64" t="s">
        <v>3918</v>
      </c>
      <c r="D2500" s="65" t="s">
        <v>2288</v>
      </c>
      <c r="E2500" s="53"/>
      <c r="F2500" s="100">
        <v>3.9</v>
      </c>
      <c r="G2500" s="100"/>
      <c r="H2500" s="62">
        <f>IF(F2500="","",IF(AND(G2500="Руб.",$J$10=1),F2500/#REF!,IF(G2500="Руб.",F2500,F2500*$J$12)))</f>
        <v>3.9</v>
      </c>
      <c r="I2500" s="54" t="s">
        <v>1361</v>
      </c>
      <c r="L2500" s="6"/>
      <c r="M2500" s="152"/>
      <c r="N2500" s="151"/>
      <c r="O2500" s="150"/>
      <c r="P2500" s="6"/>
      <c r="Q2500" s="152"/>
      <c r="R2500" s="6"/>
      <c r="S2500" s="150"/>
      <c r="T2500" s="6"/>
    </row>
    <row r="2501" spans="1:20" ht="12" customHeight="1" outlineLevel="2">
      <c r="A2501" s="63">
        <f t="shared" si="51"/>
        <v>0</v>
      </c>
      <c r="B2501" s="102">
        <v>7102075</v>
      </c>
      <c r="C2501" s="64" t="s">
        <v>3919</v>
      </c>
      <c r="D2501" s="65" t="s">
        <v>2288</v>
      </c>
      <c r="E2501" s="53"/>
      <c r="F2501" s="66">
        <v>5.78</v>
      </c>
      <c r="G2501" s="66"/>
      <c r="H2501" s="62">
        <f>IF(F2501="","",IF(AND(G2501="Руб.",$J$10=1),F2501/#REF!,IF(G2501="Руб.",F2501,F2501*$J$12)))</f>
        <v>5.78</v>
      </c>
      <c r="I2501" s="54" t="s">
        <v>1361</v>
      </c>
      <c r="L2501" s="6"/>
      <c r="M2501" s="152"/>
      <c r="N2501" s="151"/>
      <c r="O2501" s="150"/>
      <c r="P2501" s="6"/>
      <c r="Q2501" s="152"/>
      <c r="R2501" s="6"/>
      <c r="S2501" s="150"/>
      <c r="T2501" s="6"/>
    </row>
    <row r="2502" spans="1:20" ht="12" customHeight="1" outlineLevel="2">
      <c r="A2502" s="63">
        <f t="shared" si="51"/>
        <v>0</v>
      </c>
      <c r="B2502" s="102">
        <v>7102090</v>
      </c>
      <c r="C2502" s="64" t="s">
        <v>3920</v>
      </c>
      <c r="D2502" s="65" t="s">
        <v>2288</v>
      </c>
      <c r="E2502" s="53"/>
      <c r="F2502" s="73">
        <v>9</v>
      </c>
      <c r="G2502" s="73"/>
      <c r="H2502" s="62">
        <f>IF(F2502="","",IF(AND(G2502="Руб.",$J$10=1),F2502/#REF!,IF(G2502="Руб.",F2502,F2502*$J$12)))</f>
        <v>9</v>
      </c>
      <c r="I2502" s="54" t="s">
        <v>1361</v>
      </c>
      <c r="L2502" s="6"/>
      <c r="M2502" s="152"/>
      <c r="N2502" s="151"/>
      <c r="O2502" s="150"/>
      <c r="P2502" s="6"/>
      <c r="Q2502" s="152"/>
      <c r="R2502" s="6"/>
      <c r="S2502" s="150"/>
      <c r="T2502" s="6"/>
    </row>
    <row r="2503" spans="1:20" ht="12" customHeight="1" outlineLevel="2">
      <c r="A2503" s="63">
        <f t="shared" si="51"/>
        <v>0</v>
      </c>
      <c r="B2503" s="102">
        <v>7102125</v>
      </c>
      <c r="C2503" s="64" t="s">
        <v>3921</v>
      </c>
      <c r="D2503" s="65" t="s">
        <v>2288</v>
      </c>
      <c r="E2503" s="53"/>
      <c r="F2503" s="66">
        <v>25.78</v>
      </c>
      <c r="G2503" s="66"/>
      <c r="H2503" s="62">
        <f>IF(F2503="","",IF(AND(G2503="Руб.",$J$10=1),F2503/#REF!,IF(G2503="Руб.",F2503,F2503*$J$12)))</f>
        <v>25.78</v>
      </c>
      <c r="I2503" s="54" t="s">
        <v>1361</v>
      </c>
      <c r="L2503" s="6"/>
      <c r="M2503" s="152"/>
      <c r="N2503" s="151"/>
      <c r="O2503" s="150"/>
      <c r="P2503" s="6"/>
      <c r="Q2503" s="152"/>
      <c r="R2503" s="6"/>
      <c r="S2503" s="150"/>
      <c r="T2503" s="6"/>
    </row>
    <row r="2504" spans="1:20" ht="12" customHeight="1" outlineLevel="2">
      <c r="A2504" s="63">
        <f t="shared" si="51"/>
        <v>0</v>
      </c>
      <c r="B2504" s="102">
        <v>7102032</v>
      </c>
      <c r="C2504" s="64" t="s">
        <v>3922</v>
      </c>
      <c r="D2504" s="65" t="s">
        <v>2288</v>
      </c>
      <c r="E2504" s="53"/>
      <c r="F2504" s="66">
        <v>1.56</v>
      </c>
      <c r="G2504" s="66"/>
      <c r="H2504" s="62">
        <f>IF(F2504="","",IF(AND(G2504="Руб.",$J$10=1),F2504/#REF!,IF(G2504="Руб.",F2504,F2504*$J$12)))</f>
        <v>1.56</v>
      </c>
      <c r="I2504" s="54" t="s">
        <v>1361</v>
      </c>
      <c r="L2504" s="6"/>
      <c r="M2504" s="152"/>
      <c r="N2504" s="151"/>
      <c r="O2504" s="150"/>
      <c r="P2504" s="6"/>
      <c r="Q2504" s="152"/>
      <c r="R2504" s="6"/>
      <c r="S2504" s="150"/>
      <c r="T2504" s="6"/>
    </row>
    <row r="2505" spans="1:20" ht="12" customHeight="1" outlineLevel="2">
      <c r="A2505" s="63">
        <f t="shared" si="51"/>
        <v>0</v>
      </c>
      <c r="B2505" s="102">
        <v>7102110</v>
      </c>
      <c r="C2505" s="64" t="s">
        <v>3923</v>
      </c>
      <c r="D2505" s="65" t="s">
        <v>2288</v>
      </c>
      <c r="E2505" s="53"/>
      <c r="F2505" s="66">
        <v>25.15</v>
      </c>
      <c r="G2505" s="66"/>
      <c r="H2505" s="62">
        <f>IF(F2505="","",IF(AND(G2505="Руб.",$J$10=1),F2505/#REF!,IF(G2505="Руб.",F2505,F2505*$J$12)))</f>
        <v>25.15</v>
      </c>
      <c r="I2505" s="54" t="s">
        <v>1361</v>
      </c>
      <c r="L2505" s="6"/>
      <c r="M2505" s="152"/>
      <c r="N2505" s="151"/>
      <c r="O2505" s="150"/>
      <c r="P2505" s="6"/>
      <c r="Q2505" s="152"/>
      <c r="R2505" s="6"/>
      <c r="S2505" s="150"/>
      <c r="T2505" s="6"/>
    </row>
    <row r="2506" spans="1:20" ht="12" customHeight="1" outlineLevel="2">
      <c r="A2506" s="63">
        <f t="shared" si="51"/>
        <v>0</v>
      </c>
      <c r="B2506" s="102">
        <v>7102200</v>
      </c>
      <c r="C2506" s="64" t="s">
        <v>3924</v>
      </c>
      <c r="D2506" s="65" t="s">
        <v>2288</v>
      </c>
      <c r="E2506" s="53"/>
      <c r="F2506" s="66">
        <v>70.17</v>
      </c>
      <c r="G2506" s="66"/>
      <c r="H2506" s="62">
        <f>IF(F2506="","",IF(AND(G2506="Руб.",$J$10=1),F2506/#REF!,IF(G2506="Руб.",F2506,F2506*$J$12)))</f>
        <v>70.17</v>
      </c>
      <c r="I2506" s="54" t="s">
        <v>1361</v>
      </c>
      <c r="L2506" s="6"/>
      <c r="M2506" s="152"/>
      <c r="N2506" s="151"/>
      <c r="O2506" s="150"/>
      <c r="P2506" s="6"/>
      <c r="Q2506" s="152"/>
      <c r="R2506" s="6"/>
      <c r="S2506" s="150"/>
      <c r="T2506" s="6"/>
    </row>
    <row r="2507" spans="1:20" ht="12.75" customHeight="1" outlineLevel="1">
      <c r="A2507" s="63">
        <f t="shared" si="51"/>
        <v>0</v>
      </c>
      <c r="B2507" s="81"/>
      <c r="C2507" s="82" t="s">
        <v>4219</v>
      </c>
      <c r="D2507" s="65" t="s">
        <v>2288</v>
      </c>
      <c r="E2507" s="22" t="str">
        <f>IF(SUM(E2508:E2528)=0,"",1)</f>
        <v/>
      </c>
      <c r="F2507" s="101" t="s">
        <v>2274</v>
      </c>
      <c r="G2507" s="101"/>
      <c r="H2507" s="62" t="str">
        <f>IF(F2507="","",IF(AND(G2507="Руб.",$J$10=1),F2507/#REF!,IF(G2507="Руб.",F2507,F2507*$J$12)))</f>
        <v/>
      </c>
      <c r="I2507" s="54"/>
      <c r="L2507" s="6"/>
      <c r="M2507" s="152"/>
      <c r="N2507" s="151"/>
      <c r="O2507" s="150"/>
      <c r="P2507" s="6"/>
      <c r="Q2507" s="152"/>
      <c r="R2507" s="6"/>
      <c r="S2507" s="150"/>
      <c r="T2507" s="6"/>
    </row>
    <row r="2508" spans="1:20" ht="12.75" customHeight="1" outlineLevel="2">
      <c r="A2508" s="63">
        <f t="shared" si="51"/>
        <v>0</v>
      </c>
      <c r="B2508" s="81"/>
      <c r="C2508" s="82" t="s">
        <v>3925</v>
      </c>
      <c r="D2508" s="65" t="s">
        <v>2288</v>
      </c>
      <c r="E2508" s="53"/>
      <c r="F2508" s="101" t="s">
        <v>2274</v>
      </c>
      <c r="G2508" s="101"/>
      <c r="H2508" s="62" t="str">
        <f>IF(F2508="","",IF(AND(G2508="Руб.",$J$10=1),F2508/#REF!,IF(G2508="Руб.",F2508,F2508*$J$12)))</f>
        <v/>
      </c>
      <c r="I2508" s="54" t="s">
        <v>1361</v>
      </c>
      <c r="L2508" s="6"/>
      <c r="M2508" s="152"/>
      <c r="N2508" s="151"/>
      <c r="O2508" s="150"/>
      <c r="P2508" s="6"/>
      <c r="Q2508" s="152"/>
      <c r="R2508" s="6"/>
      <c r="S2508" s="150"/>
      <c r="T2508" s="6"/>
    </row>
    <row r="2509" spans="1:20" ht="12" customHeight="1" outlineLevel="2">
      <c r="A2509" s="63">
        <f t="shared" si="51"/>
        <v>0</v>
      </c>
      <c r="B2509" s="102">
        <v>7101160</v>
      </c>
      <c r="C2509" s="64" t="s">
        <v>3926</v>
      </c>
      <c r="D2509" s="65" t="s">
        <v>2288</v>
      </c>
      <c r="E2509" s="53"/>
      <c r="F2509" s="73">
        <v>53.5</v>
      </c>
      <c r="G2509" s="73"/>
      <c r="H2509" s="62">
        <f>IF(F2509="","",IF(AND(G2509="Руб.",$J$10=1),F2509/#REF!,IF(G2509="Руб.",F2509,F2509*$J$12)))</f>
        <v>53.5</v>
      </c>
      <c r="I2509" s="54" t="s">
        <v>1361</v>
      </c>
      <c r="L2509" s="6"/>
      <c r="M2509" s="152"/>
      <c r="N2509" s="151"/>
      <c r="O2509" s="150"/>
      <c r="P2509" s="6"/>
      <c r="Q2509" s="152"/>
      <c r="R2509" s="6"/>
      <c r="S2509" s="150"/>
      <c r="T2509" s="6"/>
    </row>
    <row r="2510" spans="1:20" ht="12" customHeight="1" outlineLevel="2">
      <c r="A2510" s="63">
        <f t="shared" si="51"/>
        <v>0</v>
      </c>
      <c r="B2510" s="102">
        <v>7101140</v>
      </c>
      <c r="C2510" s="64" t="s">
        <v>3927</v>
      </c>
      <c r="D2510" s="65" t="s">
        <v>2288</v>
      </c>
      <c r="E2510" s="53"/>
      <c r="F2510" s="100">
        <v>49.1</v>
      </c>
      <c r="G2510" s="100"/>
      <c r="H2510" s="62">
        <f>IF(F2510="","",IF(AND(G2510="Руб.",$J$10=1),F2510/#REF!,IF(G2510="Руб.",F2510,F2510*$J$12)))</f>
        <v>49.1</v>
      </c>
      <c r="I2510" s="54" t="s">
        <v>1361</v>
      </c>
      <c r="L2510" s="6"/>
      <c r="M2510" s="152"/>
      <c r="N2510" s="151"/>
      <c r="O2510" s="150"/>
      <c r="P2510" s="6"/>
      <c r="Q2510" s="152"/>
      <c r="R2510" s="6"/>
      <c r="S2510" s="150"/>
      <c r="T2510" s="6"/>
    </row>
    <row r="2511" spans="1:20" ht="12" customHeight="1" outlineLevel="2">
      <c r="A2511" s="63">
        <f t="shared" si="51"/>
        <v>0</v>
      </c>
      <c r="B2511" s="102">
        <v>7101016</v>
      </c>
      <c r="C2511" s="64" t="s">
        <v>3928</v>
      </c>
      <c r="D2511" s="65" t="s">
        <v>2288</v>
      </c>
      <c r="E2511" s="53"/>
      <c r="F2511" s="100">
        <v>0.6</v>
      </c>
      <c r="G2511" s="100"/>
      <c r="H2511" s="62">
        <f>IF(F2511="","",IF(AND(G2511="Руб.",$J$10=1),F2511/#REF!,IF(G2511="Руб.",F2511,F2511*$J$12)))</f>
        <v>0.6</v>
      </c>
      <c r="I2511" s="54" t="s">
        <v>1361</v>
      </c>
      <c r="L2511" s="6"/>
      <c r="M2511" s="152"/>
      <c r="N2511" s="151"/>
      <c r="O2511" s="150"/>
      <c r="P2511" s="6"/>
      <c r="Q2511" s="152"/>
      <c r="R2511" s="6"/>
      <c r="S2511" s="150"/>
      <c r="T2511" s="6"/>
    </row>
    <row r="2512" spans="1:20" ht="12" customHeight="1" outlineLevel="2">
      <c r="A2512" s="63">
        <f t="shared" si="51"/>
        <v>0</v>
      </c>
      <c r="B2512" s="102">
        <v>7101020</v>
      </c>
      <c r="C2512" s="64" t="s">
        <v>3929</v>
      </c>
      <c r="D2512" s="65" t="s">
        <v>2288</v>
      </c>
      <c r="E2512" s="53"/>
      <c r="F2512" s="100">
        <v>2.2000000000000002</v>
      </c>
      <c r="G2512" s="100"/>
      <c r="H2512" s="62">
        <f>IF(F2512="","",IF(AND(G2512="Руб.",$J$10=1),F2512/#REF!,IF(G2512="Руб.",F2512,F2512*$J$12)))</f>
        <v>2.2000000000000002</v>
      </c>
      <c r="I2512" s="54" t="s">
        <v>1361</v>
      </c>
      <c r="L2512" s="6"/>
      <c r="M2512" s="152"/>
      <c r="N2512" s="151"/>
      <c r="O2512" s="150"/>
      <c r="P2512" s="6"/>
      <c r="Q2512" s="152"/>
      <c r="R2512" s="6"/>
      <c r="S2512" s="150"/>
      <c r="T2512" s="6"/>
    </row>
    <row r="2513" spans="1:20" ht="12" customHeight="1" outlineLevel="2">
      <c r="A2513" s="63">
        <f t="shared" si="51"/>
        <v>0</v>
      </c>
      <c r="B2513" s="102">
        <v>7101025</v>
      </c>
      <c r="C2513" s="64" t="s">
        <v>3930</v>
      </c>
      <c r="D2513" s="65" t="s">
        <v>2288</v>
      </c>
      <c r="E2513" s="53"/>
      <c r="F2513" s="66">
        <v>0.88</v>
      </c>
      <c r="G2513" s="66"/>
      <c r="H2513" s="62">
        <f>IF(F2513="","",IF(AND(G2513="Руб.",$J$10=1),F2513/#REF!,IF(G2513="Руб.",F2513,F2513*$J$12)))</f>
        <v>0.88</v>
      </c>
      <c r="I2513" s="54" t="s">
        <v>1361</v>
      </c>
      <c r="L2513" s="6"/>
      <c r="M2513" s="152"/>
      <c r="N2513" s="151"/>
      <c r="O2513" s="150"/>
      <c r="P2513" s="6"/>
      <c r="Q2513" s="152"/>
      <c r="R2513" s="6"/>
      <c r="S2513" s="150"/>
      <c r="T2513" s="6"/>
    </row>
    <row r="2514" spans="1:20" ht="12" customHeight="1" outlineLevel="2">
      <c r="A2514" s="63">
        <f t="shared" si="51"/>
        <v>0</v>
      </c>
      <c r="B2514" s="102">
        <v>7101110</v>
      </c>
      <c r="C2514" s="64" t="s">
        <v>3931</v>
      </c>
      <c r="D2514" s="65" t="s">
        <v>2288</v>
      </c>
      <c r="E2514" s="53"/>
      <c r="F2514" s="73">
        <v>16</v>
      </c>
      <c r="G2514" s="73"/>
      <c r="H2514" s="62">
        <f>IF(F2514="","",IF(AND(G2514="Руб.",$J$10=1),F2514/#REF!,IF(G2514="Руб.",F2514,F2514*$J$12)))</f>
        <v>16</v>
      </c>
      <c r="I2514" s="54" t="s">
        <v>1361</v>
      </c>
      <c r="L2514" s="6"/>
      <c r="M2514" s="152"/>
      <c r="N2514" s="151"/>
      <c r="O2514" s="150"/>
      <c r="P2514" s="6"/>
      <c r="Q2514" s="152"/>
      <c r="R2514" s="6"/>
      <c r="S2514" s="150"/>
      <c r="T2514" s="6"/>
    </row>
    <row r="2515" spans="1:20" ht="12" customHeight="1" outlineLevel="2">
      <c r="A2515" s="63">
        <f t="shared" si="51"/>
        <v>0</v>
      </c>
      <c r="B2515" s="102">
        <v>7101125</v>
      </c>
      <c r="C2515" s="64" t="s">
        <v>3932</v>
      </c>
      <c r="D2515" s="65" t="s">
        <v>2288</v>
      </c>
      <c r="E2515" s="53"/>
      <c r="F2515" s="66">
        <v>30</v>
      </c>
      <c r="G2515" s="66"/>
      <c r="H2515" s="62">
        <f>IF(F2515="","",IF(AND(G2515="Руб.",$J$10=1),F2515/#REF!,IF(G2515="Руб.",F2515,F2515*$J$12)))</f>
        <v>30</v>
      </c>
      <c r="I2515" s="54" t="s">
        <v>1361</v>
      </c>
      <c r="L2515" s="6"/>
      <c r="M2515" s="152"/>
      <c r="N2515" s="151"/>
      <c r="O2515" s="150"/>
      <c r="P2515" s="6"/>
      <c r="Q2515" s="152"/>
      <c r="R2515" s="6"/>
      <c r="S2515" s="150"/>
      <c r="T2515" s="6"/>
    </row>
    <row r="2516" spans="1:20" ht="12" customHeight="1" outlineLevel="2">
      <c r="A2516" s="63">
        <f t="shared" si="51"/>
        <v>0</v>
      </c>
      <c r="B2516" s="102">
        <v>7101040</v>
      </c>
      <c r="C2516" s="64" t="s">
        <v>3933</v>
      </c>
      <c r="D2516" s="65" t="s">
        <v>2288</v>
      </c>
      <c r="E2516" s="53"/>
      <c r="F2516" s="100">
        <v>1.3</v>
      </c>
      <c r="G2516" s="100"/>
      <c r="H2516" s="62">
        <f>IF(F2516="","",IF(AND(G2516="Руб.",$J$10=1),F2516/#REF!,IF(G2516="Руб.",F2516,F2516*$J$12)))</f>
        <v>1.3</v>
      </c>
      <c r="I2516" s="54" t="s">
        <v>1361</v>
      </c>
      <c r="L2516" s="6"/>
      <c r="M2516" s="152"/>
      <c r="N2516" s="151"/>
      <c r="O2516" s="150"/>
      <c r="P2516" s="6"/>
      <c r="Q2516" s="152"/>
      <c r="R2516" s="6"/>
      <c r="S2516" s="150"/>
      <c r="T2516" s="6"/>
    </row>
    <row r="2517" spans="1:20" ht="12" customHeight="1" outlineLevel="2">
      <c r="A2517" s="63">
        <f t="shared" si="51"/>
        <v>0</v>
      </c>
      <c r="B2517" s="102">
        <v>7101063</v>
      </c>
      <c r="C2517" s="64" t="s">
        <v>3934</v>
      </c>
      <c r="D2517" s="65" t="s">
        <v>2288</v>
      </c>
      <c r="E2517" s="53"/>
      <c r="F2517" s="100">
        <v>3.9</v>
      </c>
      <c r="G2517" s="100"/>
      <c r="H2517" s="62">
        <f>IF(F2517="","",IF(AND(G2517="Руб.",$J$10=1),F2517/#REF!,IF(G2517="Руб.",F2517,F2517*$J$12)))</f>
        <v>3.9</v>
      </c>
      <c r="I2517" s="54" t="s">
        <v>1361</v>
      </c>
      <c r="L2517" s="6"/>
      <c r="M2517" s="152"/>
      <c r="N2517" s="151"/>
      <c r="O2517" s="150"/>
      <c r="P2517" s="6"/>
      <c r="Q2517" s="152"/>
      <c r="R2517" s="6"/>
      <c r="S2517" s="150"/>
      <c r="T2517" s="6"/>
    </row>
    <row r="2518" spans="1:20" ht="12" customHeight="1" outlineLevel="2">
      <c r="A2518" s="63">
        <f t="shared" si="51"/>
        <v>0</v>
      </c>
      <c r="B2518" s="102">
        <v>7101075</v>
      </c>
      <c r="C2518" s="64" t="s">
        <v>3935</v>
      </c>
      <c r="D2518" s="65" t="s">
        <v>2288</v>
      </c>
      <c r="E2518" s="53"/>
      <c r="F2518" s="100">
        <v>5.6</v>
      </c>
      <c r="G2518" s="100"/>
      <c r="H2518" s="62">
        <f>IF(F2518="","",IF(AND(G2518="Руб.",$J$10=1),F2518/#REF!,IF(G2518="Руб.",F2518,F2518*$J$12)))</f>
        <v>5.6</v>
      </c>
      <c r="I2518" s="54" t="s">
        <v>1361</v>
      </c>
      <c r="L2518" s="6"/>
      <c r="M2518" s="152"/>
      <c r="N2518" s="151"/>
      <c r="O2518" s="150"/>
      <c r="P2518" s="6"/>
      <c r="Q2518" s="152"/>
      <c r="R2518" s="6"/>
      <c r="S2518" s="150"/>
      <c r="T2518" s="6"/>
    </row>
    <row r="2519" spans="1:20" ht="12" customHeight="1" outlineLevel="2">
      <c r="A2519" s="63">
        <f t="shared" si="51"/>
        <v>0</v>
      </c>
      <c r="B2519" s="102">
        <v>7101090</v>
      </c>
      <c r="C2519" s="64" t="s">
        <v>2227</v>
      </c>
      <c r="D2519" s="65" t="s">
        <v>2288</v>
      </c>
      <c r="E2519" s="53"/>
      <c r="F2519" s="73">
        <v>12.9</v>
      </c>
      <c r="G2519" s="73"/>
      <c r="H2519" s="62">
        <f>IF(F2519="","",IF(AND(G2519="Руб.",$J$10=1),F2519/#REF!,IF(G2519="Руб.",F2519,F2519*$J$12)))</f>
        <v>12.9</v>
      </c>
      <c r="I2519" s="54" t="s">
        <v>1361</v>
      </c>
      <c r="L2519" s="6"/>
      <c r="M2519" s="152"/>
      <c r="N2519" s="151"/>
      <c r="O2519" s="150"/>
      <c r="P2519" s="6"/>
      <c r="Q2519" s="152"/>
      <c r="R2519" s="6"/>
      <c r="S2519" s="150"/>
      <c r="T2519" s="6"/>
    </row>
    <row r="2520" spans="1:20" ht="12" customHeight="1" outlineLevel="2">
      <c r="A2520" s="63">
        <f t="shared" si="51"/>
        <v>0</v>
      </c>
      <c r="B2520" s="102">
        <v>7101032</v>
      </c>
      <c r="C2520" s="64" t="s">
        <v>2228</v>
      </c>
      <c r="D2520" s="65" t="s">
        <v>2288</v>
      </c>
      <c r="E2520" s="53"/>
      <c r="F2520" s="66">
        <v>0.82</v>
      </c>
      <c r="G2520" s="66"/>
      <c r="H2520" s="62">
        <f>IF(F2520="","",IF(AND(G2520="Руб.",$J$10=1),F2520/#REF!,IF(G2520="Руб.",F2520,F2520*$J$12)))</f>
        <v>0.82</v>
      </c>
      <c r="I2520" s="54" t="s">
        <v>1361</v>
      </c>
      <c r="L2520" s="6"/>
      <c r="M2520" s="152"/>
      <c r="N2520" s="151"/>
      <c r="O2520" s="150"/>
      <c r="P2520" s="6"/>
      <c r="Q2520" s="152"/>
      <c r="R2520" s="6"/>
      <c r="S2520" s="150"/>
      <c r="T2520" s="6"/>
    </row>
    <row r="2521" spans="1:20" ht="12" customHeight="1" outlineLevel="2">
      <c r="A2521" s="63">
        <f t="shared" si="51"/>
        <v>0</v>
      </c>
      <c r="B2521" s="102">
        <v>7101050</v>
      </c>
      <c r="C2521" s="64" t="s">
        <v>2229</v>
      </c>
      <c r="D2521" s="65" t="s">
        <v>2288</v>
      </c>
      <c r="E2521" s="53"/>
      <c r="F2521" s="100">
        <v>2.2000000000000002</v>
      </c>
      <c r="G2521" s="100"/>
      <c r="H2521" s="62">
        <f>IF(F2521="","",IF(AND(G2521="Руб.",$J$10=1),F2521/#REF!,IF(G2521="Руб.",F2521,F2521*$J$12)))</f>
        <v>2.2000000000000002</v>
      </c>
      <c r="I2521" s="54" t="s">
        <v>1361</v>
      </c>
      <c r="L2521" s="6"/>
      <c r="M2521" s="152"/>
      <c r="N2521" s="151"/>
      <c r="O2521" s="150"/>
      <c r="P2521" s="6"/>
      <c r="Q2521" s="152"/>
      <c r="R2521" s="6"/>
      <c r="S2521" s="150"/>
      <c r="T2521" s="6"/>
    </row>
    <row r="2522" spans="1:20" ht="12" customHeight="1" outlineLevel="2">
      <c r="A2522" s="63">
        <f t="shared" si="51"/>
        <v>0</v>
      </c>
      <c r="B2522" s="102">
        <v>7101200</v>
      </c>
      <c r="C2522" s="64" t="s">
        <v>2230</v>
      </c>
      <c r="D2522" s="65" t="s">
        <v>2288</v>
      </c>
      <c r="E2522" s="53"/>
      <c r="F2522" s="66">
        <v>84.86</v>
      </c>
      <c r="G2522" s="66"/>
      <c r="H2522" s="62">
        <f>IF(F2522="","",IF(AND(G2522="Руб.",$J$10=1),F2522/#REF!,IF(G2522="Руб.",F2522,F2522*$J$12)))</f>
        <v>84.86</v>
      </c>
      <c r="I2522" s="54" t="s">
        <v>1361</v>
      </c>
      <c r="L2522" s="6"/>
      <c r="M2522" s="152"/>
      <c r="N2522" s="151"/>
      <c r="O2522" s="150"/>
      <c r="P2522" s="6"/>
      <c r="Q2522" s="152"/>
      <c r="R2522" s="6"/>
      <c r="S2522" s="150"/>
      <c r="T2522" s="6"/>
    </row>
    <row r="2523" spans="1:20" ht="12.75" customHeight="1" outlineLevel="2">
      <c r="A2523" s="63">
        <f t="shared" si="51"/>
        <v>0</v>
      </c>
      <c r="B2523" s="81"/>
      <c r="C2523" s="82" t="s">
        <v>2231</v>
      </c>
      <c r="D2523" s="65" t="s">
        <v>2288</v>
      </c>
      <c r="E2523" s="53"/>
      <c r="F2523" s="101" t="s">
        <v>2274</v>
      </c>
      <c r="G2523" s="101"/>
      <c r="H2523" s="62" t="str">
        <f>IF(F2523="","",IF(AND(G2523="Руб.",$J$10=1),F2523/#REF!,IF(G2523="Руб.",F2523,F2523*$J$12)))</f>
        <v/>
      </c>
      <c r="I2523" s="54" t="s">
        <v>1361</v>
      </c>
      <c r="L2523" s="6"/>
      <c r="M2523" s="152"/>
      <c r="N2523" s="151"/>
      <c r="O2523" s="150"/>
      <c r="P2523" s="6"/>
      <c r="Q2523" s="152"/>
      <c r="R2523" s="6"/>
      <c r="S2523" s="150"/>
      <c r="T2523" s="6"/>
    </row>
    <row r="2524" spans="1:20" ht="12" customHeight="1" outlineLevel="2">
      <c r="A2524" s="63">
        <f t="shared" si="51"/>
        <v>0</v>
      </c>
      <c r="B2524" s="102">
        <v>7301550</v>
      </c>
      <c r="C2524" s="64" t="s">
        <v>2232</v>
      </c>
      <c r="D2524" s="65" t="s">
        <v>2288</v>
      </c>
      <c r="E2524" s="53"/>
      <c r="F2524" s="66">
        <v>3.67</v>
      </c>
      <c r="G2524" s="66"/>
      <c r="H2524" s="62">
        <f>IF(F2524="","",IF(AND(G2524="Руб.",$J$10=1),F2524/#REF!,IF(G2524="Руб.",F2524,F2524*$J$12)))</f>
        <v>3.67</v>
      </c>
      <c r="I2524" s="54" t="s">
        <v>1361</v>
      </c>
      <c r="L2524" s="6"/>
      <c r="M2524" s="152"/>
      <c r="N2524" s="151"/>
      <c r="O2524" s="150"/>
      <c r="P2524" s="6"/>
      <c r="Q2524" s="152"/>
      <c r="R2524" s="6"/>
      <c r="S2524" s="150"/>
      <c r="T2524" s="6"/>
    </row>
    <row r="2525" spans="1:20" ht="12" customHeight="1" outlineLevel="2">
      <c r="A2525" s="63">
        <f t="shared" si="51"/>
        <v>0</v>
      </c>
      <c r="B2525" s="102">
        <v>7301050</v>
      </c>
      <c r="C2525" s="64" t="s">
        <v>2233</v>
      </c>
      <c r="D2525" s="65" t="s">
        <v>2288</v>
      </c>
      <c r="E2525" s="53"/>
      <c r="F2525" s="66">
        <v>3.67</v>
      </c>
      <c r="G2525" s="66"/>
      <c r="H2525" s="62">
        <f>IF(F2525="","",IF(AND(G2525="Руб.",$J$10=1),F2525/#REF!,IF(G2525="Руб.",F2525,F2525*$J$12)))</f>
        <v>3.67</v>
      </c>
      <c r="I2525" s="54" t="s">
        <v>1361</v>
      </c>
      <c r="L2525" s="6"/>
      <c r="M2525" s="152"/>
      <c r="N2525" s="151"/>
      <c r="O2525" s="150"/>
      <c r="P2525" s="6"/>
      <c r="Q2525" s="152"/>
      <c r="R2525" s="6"/>
      <c r="S2525" s="150"/>
      <c r="T2525" s="6"/>
    </row>
    <row r="2526" spans="1:20" ht="12" customHeight="1" outlineLevel="2">
      <c r="A2526" s="63">
        <f t="shared" si="51"/>
        <v>0</v>
      </c>
      <c r="B2526" s="102">
        <v>7301563</v>
      </c>
      <c r="C2526" s="64" t="s">
        <v>2234</v>
      </c>
      <c r="D2526" s="65" t="s">
        <v>2288</v>
      </c>
      <c r="E2526" s="53"/>
      <c r="F2526" s="66">
        <v>5.51</v>
      </c>
      <c r="G2526" s="66"/>
      <c r="H2526" s="62">
        <f>IF(F2526="","",IF(AND(G2526="Руб.",$J$10=1),F2526/#REF!,IF(G2526="Руб.",F2526,F2526*$J$12)))</f>
        <v>5.51</v>
      </c>
      <c r="I2526" s="54" t="s">
        <v>1361</v>
      </c>
      <c r="L2526" s="6"/>
      <c r="M2526" s="152"/>
      <c r="N2526" s="151"/>
      <c r="O2526" s="150"/>
      <c r="P2526" s="6"/>
      <c r="Q2526" s="152"/>
      <c r="R2526" s="6"/>
      <c r="S2526" s="150"/>
      <c r="T2526" s="6"/>
    </row>
    <row r="2527" spans="1:20" ht="12" customHeight="1" outlineLevel="2">
      <c r="A2527" s="63">
        <f t="shared" si="51"/>
        <v>0</v>
      </c>
      <c r="B2527" s="102">
        <v>7301063</v>
      </c>
      <c r="C2527" s="64" t="s">
        <v>2235</v>
      </c>
      <c r="D2527" s="65" t="s">
        <v>2288</v>
      </c>
      <c r="E2527" s="53"/>
      <c r="F2527" s="66">
        <v>5.51</v>
      </c>
      <c r="G2527" s="66"/>
      <c r="H2527" s="62">
        <f>IF(F2527="","",IF(AND(G2527="Руб.",$J$10=1),F2527/#REF!,IF(G2527="Руб.",F2527,F2527*$J$12)))</f>
        <v>5.51</v>
      </c>
      <c r="I2527" s="54" t="s">
        <v>1361</v>
      </c>
      <c r="L2527" s="6"/>
      <c r="M2527" s="152"/>
      <c r="N2527" s="151"/>
      <c r="O2527" s="150"/>
      <c r="P2527" s="6"/>
      <c r="Q2527" s="152"/>
      <c r="R2527" s="6"/>
      <c r="S2527" s="150"/>
      <c r="T2527" s="6"/>
    </row>
    <row r="2528" spans="1:20" ht="12" customHeight="1" outlineLevel="2">
      <c r="A2528" s="63">
        <f t="shared" si="51"/>
        <v>0</v>
      </c>
      <c r="B2528" s="102">
        <v>7301064</v>
      </c>
      <c r="C2528" s="64" t="s">
        <v>2236</v>
      </c>
      <c r="D2528" s="65" t="s">
        <v>2288</v>
      </c>
      <c r="E2528" s="53"/>
      <c r="F2528" s="66">
        <v>5.92</v>
      </c>
      <c r="G2528" s="66"/>
      <c r="H2528" s="62">
        <f>IF(F2528="","",IF(AND(G2528="Руб.",$J$10=1),F2528/#REF!,IF(G2528="Руб.",F2528,F2528*$J$12)))</f>
        <v>5.92</v>
      </c>
      <c r="I2528" s="54" t="s">
        <v>1361</v>
      </c>
      <c r="L2528" s="6"/>
      <c r="M2528" s="152"/>
      <c r="N2528" s="151"/>
      <c r="O2528" s="150"/>
      <c r="P2528" s="6"/>
      <c r="Q2528" s="152"/>
      <c r="R2528" s="6"/>
      <c r="S2528" s="150"/>
      <c r="T2528" s="6"/>
    </row>
    <row r="2529" spans="1:20" ht="12.75" customHeight="1" outlineLevel="1">
      <c r="A2529" s="63">
        <f t="shared" si="51"/>
        <v>0</v>
      </c>
      <c r="B2529" s="81"/>
      <c r="C2529" s="82" t="s">
        <v>2237</v>
      </c>
      <c r="D2529" s="65" t="s">
        <v>2288</v>
      </c>
      <c r="E2529" s="22" t="str">
        <f>IF(SUM(E2530:E2531)=0,"",1)</f>
        <v/>
      </c>
      <c r="F2529" s="101" t="s">
        <v>2274</v>
      </c>
      <c r="G2529" s="101"/>
      <c r="H2529" s="62" t="str">
        <f>IF(F2529="","",IF(AND(G2529="Руб.",$J$10=1),F2529/#REF!,IF(G2529="Руб.",F2529,F2529*$J$12)))</f>
        <v/>
      </c>
      <c r="I2529" s="54"/>
      <c r="L2529" s="6"/>
      <c r="M2529" s="152"/>
      <c r="N2529" s="151"/>
      <c r="O2529" s="150"/>
      <c r="P2529" s="6"/>
      <c r="Q2529" s="152"/>
      <c r="R2529" s="6"/>
      <c r="S2529" s="150"/>
      <c r="T2529" s="6"/>
    </row>
    <row r="2530" spans="1:20" ht="12" customHeight="1" outlineLevel="2">
      <c r="A2530" s="63">
        <f t="shared" si="51"/>
        <v>0</v>
      </c>
      <c r="B2530" s="102">
        <v>7133050</v>
      </c>
      <c r="C2530" s="64" t="s">
        <v>2238</v>
      </c>
      <c r="D2530" s="65" t="s">
        <v>2288</v>
      </c>
      <c r="E2530" s="53"/>
      <c r="F2530" s="66">
        <v>2.73</v>
      </c>
      <c r="G2530" s="66"/>
      <c r="H2530" s="62">
        <f>IF(F2530="","",IF(AND(G2530="Руб.",$J$10=1),F2530/#REF!,IF(G2530="Руб.",F2530,F2530*$J$12)))</f>
        <v>2.73</v>
      </c>
      <c r="I2530" s="54" t="s">
        <v>1361</v>
      </c>
      <c r="L2530" s="6"/>
      <c r="M2530" s="152"/>
      <c r="N2530" s="151"/>
      <c r="O2530" s="150"/>
      <c r="P2530" s="6"/>
      <c r="Q2530" s="152"/>
      <c r="R2530" s="6"/>
      <c r="S2530" s="150"/>
      <c r="T2530" s="6"/>
    </row>
    <row r="2531" spans="1:20" ht="12" customHeight="1" outlineLevel="2">
      <c r="A2531" s="63">
        <f t="shared" si="51"/>
        <v>0</v>
      </c>
      <c r="B2531" s="102">
        <v>7135050</v>
      </c>
      <c r="C2531" s="64" t="s">
        <v>2239</v>
      </c>
      <c r="D2531" s="65" t="s">
        <v>2288</v>
      </c>
      <c r="E2531" s="53"/>
      <c r="F2531" s="66">
        <v>3</v>
      </c>
      <c r="G2531" s="66"/>
      <c r="H2531" s="62">
        <f>IF(F2531="","",IF(AND(G2531="Руб.",$J$10=1),F2531/#REF!,IF(G2531="Руб.",F2531,F2531*$J$12)))</f>
        <v>3</v>
      </c>
      <c r="I2531" s="54" t="s">
        <v>1361</v>
      </c>
      <c r="L2531" s="6"/>
      <c r="M2531" s="152"/>
      <c r="N2531" s="151"/>
      <c r="O2531" s="150"/>
      <c r="P2531" s="6"/>
      <c r="Q2531" s="152"/>
      <c r="R2531" s="6"/>
      <c r="S2531" s="150"/>
      <c r="T2531" s="6"/>
    </row>
    <row r="2532" spans="1:20" ht="12.75" customHeight="1" outlineLevel="1">
      <c r="A2532" s="63">
        <f t="shared" si="51"/>
        <v>0</v>
      </c>
      <c r="B2532" s="81"/>
      <c r="C2532" s="82" t="s">
        <v>3862</v>
      </c>
      <c r="D2532" s="65" t="s">
        <v>2288</v>
      </c>
      <c r="E2532" s="22" t="str">
        <f>IF(SUM(E2533:E2592)=0,"",1)</f>
        <v/>
      </c>
      <c r="F2532" s="101" t="s">
        <v>2274</v>
      </c>
      <c r="G2532" s="101"/>
      <c r="H2532" s="62" t="str">
        <f>IF(F2532="","",IF(AND(G2532="Руб.",$J$10=1),F2532/#REF!,IF(G2532="Руб.",F2532,F2532*$J$12)))</f>
        <v/>
      </c>
      <c r="I2532" s="54"/>
      <c r="L2532" s="6"/>
      <c r="M2532" s="152"/>
      <c r="N2532" s="151"/>
      <c r="O2532" s="150"/>
      <c r="P2532" s="6"/>
      <c r="Q2532" s="152"/>
      <c r="R2532" s="6"/>
      <c r="S2532" s="150"/>
      <c r="T2532" s="6"/>
    </row>
    <row r="2533" spans="1:20" ht="12" customHeight="1" outlineLevel="2">
      <c r="A2533" s="63">
        <f t="shared" si="51"/>
        <v>0</v>
      </c>
      <c r="B2533" s="102">
        <v>7108062</v>
      </c>
      <c r="C2533" s="64" t="s">
        <v>2240</v>
      </c>
      <c r="D2533" s="65" t="s">
        <v>2288</v>
      </c>
      <c r="E2533" s="53"/>
      <c r="F2533" s="66">
        <v>2.17</v>
      </c>
      <c r="G2533" s="66"/>
      <c r="H2533" s="62">
        <f>IF(F2533="","",IF(AND(G2533="Руб.",$J$10=1),F2533/#REF!,IF(G2533="Руб.",F2533,F2533*$J$12)))</f>
        <v>2.17</v>
      </c>
      <c r="I2533" s="54" t="s">
        <v>1361</v>
      </c>
      <c r="L2533" s="6"/>
      <c r="M2533" s="152"/>
      <c r="N2533" s="151"/>
      <c r="O2533" s="150"/>
      <c r="P2533" s="6"/>
      <c r="Q2533" s="152"/>
      <c r="R2533" s="6"/>
      <c r="S2533" s="150"/>
      <c r="T2533" s="6"/>
    </row>
    <row r="2534" spans="1:20" ht="12" customHeight="1" outlineLevel="2">
      <c r="A2534" s="63">
        <f t="shared" si="51"/>
        <v>0</v>
      </c>
      <c r="B2534" s="102">
        <v>7106042</v>
      </c>
      <c r="C2534" s="64" t="s">
        <v>3370</v>
      </c>
      <c r="D2534" s="65" t="s">
        <v>2288</v>
      </c>
      <c r="E2534" s="53"/>
      <c r="F2534" s="66">
        <v>1.01</v>
      </c>
      <c r="G2534" s="66"/>
      <c r="H2534" s="62">
        <f>IF(F2534="","",IF(AND(G2534="Руб.",$J$10=1),F2534/#REF!,IF(G2534="Руб.",F2534,F2534*$J$12)))</f>
        <v>1.01</v>
      </c>
      <c r="I2534" s="54" t="s">
        <v>1361</v>
      </c>
      <c r="L2534" s="6"/>
      <c r="M2534" s="152"/>
      <c r="N2534" s="151"/>
      <c r="O2534" s="150"/>
      <c r="P2534" s="6"/>
      <c r="Q2534" s="152"/>
      <c r="R2534" s="6"/>
      <c r="S2534" s="150"/>
      <c r="T2534" s="6"/>
    </row>
    <row r="2535" spans="1:20" ht="12" customHeight="1" outlineLevel="2">
      <c r="A2535" s="63">
        <f t="shared" si="51"/>
        <v>0</v>
      </c>
      <c r="B2535" s="102">
        <v>7106052</v>
      </c>
      <c r="C2535" s="64" t="s">
        <v>3371</v>
      </c>
      <c r="D2535" s="65" t="s">
        <v>2288</v>
      </c>
      <c r="E2535" s="53"/>
      <c r="F2535" s="66">
        <v>1.28</v>
      </c>
      <c r="G2535" s="66"/>
      <c r="H2535" s="62">
        <f>IF(F2535="","",IF(AND(G2535="Руб.",$J$10=1),F2535/#REF!,IF(G2535="Руб.",F2535,F2535*$J$12)))</f>
        <v>1.28</v>
      </c>
      <c r="I2535" s="54" t="s">
        <v>1361</v>
      </c>
      <c r="L2535" s="6"/>
      <c r="M2535" s="152"/>
      <c r="N2535" s="151"/>
      <c r="O2535" s="150"/>
      <c r="P2535" s="6"/>
      <c r="Q2535" s="152"/>
      <c r="R2535" s="6"/>
      <c r="S2535" s="150"/>
      <c r="T2535" s="6"/>
    </row>
    <row r="2536" spans="1:20" ht="12" customHeight="1" outlineLevel="2">
      <c r="A2536" s="63">
        <f t="shared" si="51"/>
        <v>0</v>
      </c>
      <c r="B2536" s="102">
        <v>7106074</v>
      </c>
      <c r="C2536" s="64" t="s">
        <v>3372</v>
      </c>
      <c r="D2536" s="65" t="s">
        <v>2288</v>
      </c>
      <c r="E2536" s="53"/>
      <c r="F2536" s="66">
        <v>2.65</v>
      </c>
      <c r="G2536" s="66"/>
      <c r="H2536" s="62">
        <f>IF(F2536="","",IF(AND(G2536="Руб.",$J$10=1),F2536/#REF!,IF(G2536="Руб.",F2536,F2536*$J$12)))</f>
        <v>2.65</v>
      </c>
      <c r="I2536" s="54" t="s">
        <v>1361</v>
      </c>
      <c r="L2536" s="6"/>
      <c r="M2536" s="152"/>
      <c r="N2536" s="151"/>
      <c r="O2536" s="150"/>
      <c r="P2536" s="6"/>
      <c r="Q2536" s="152"/>
      <c r="R2536" s="6"/>
      <c r="S2536" s="150"/>
      <c r="T2536" s="6"/>
    </row>
    <row r="2537" spans="1:20" ht="12" customHeight="1" outlineLevel="2">
      <c r="A2537" s="63">
        <f t="shared" si="51"/>
        <v>0</v>
      </c>
      <c r="B2537" s="102">
        <v>7106075</v>
      </c>
      <c r="C2537" s="64" t="s">
        <v>3373</v>
      </c>
      <c r="D2537" s="65" t="s">
        <v>2288</v>
      </c>
      <c r="E2537" s="53"/>
      <c r="F2537" s="66">
        <v>2.65</v>
      </c>
      <c r="G2537" s="66"/>
      <c r="H2537" s="62">
        <f>IF(F2537="","",IF(AND(G2537="Руб.",$J$10=1),F2537/#REF!,IF(G2537="Руб.",F2537,F2537*$J$12)))</f>
        <v>2.65</v>
      </c>
      <c r="I2537" s="54" t="s">
        <v>1361</v>
      </c>
      <c r="L2537" s="6"/>
      <c r="M2537" s="152"/>
      <c r="N2537" s="151"/>
      <c r="O2537" s="150"/>
      <c r="P2537" s="6"/>
      <c r="Q2537" s="152"/>
      <c r="R2537" s="6"/>
      <c r="S2537" s="150"/>
      <c r="T2537" s="6"/>
    </row>
    <row r="2538" spans="1:20" ht="12" customHeight="1" outlineLevel="2">
      <c r="A2538" s="63">
        <f t="shared" si="51"/>
        <v>0</v>
      </c>
      <c r="B2538" s="102">
        <v>7108123</v>
      </c>
      <c r="C2538" s="64" t="s">
        <v>3374</v>
      </c>
      <c r="D2538" s="65" t="s">
        <v>2288</v>
      </c>
      <c r="E2538" s="53"/>
      <c r="F2538" s="66">
        <v>12.08</v>
      </c>
      <c r="G2538" s="66"/>
      <c r="H2538" s="62">
        <f>IF(F2538="","",IF(AND(G2538="Руб.",$J$10=1),F2538/#REF!,IF(G2538="Руб.",F2538,F2538*$J$12)))</f>
        <v>12.08</v>
      </c>
      <c r="I2538" s="54" t="s">
        <v>1361</v>
      </c>
      <c r="L2538" s="6"/>
      <c r="M2538" s="152"/>
      <c r="N2538" s="151"/>
      <c r="O2538" s="150"/>
      <c r="P2538" s="6"/>
      <c r="Q2538" s="152"/>
      <c r="R2538" s="6"/>
      <c r="S2538" s="150"/>
      <c r="T2538" s="6"/>
    </row>
    <row r="2539" spans="1:20" ht="12" customHeight="1" outlineLevel="2">
      <c r="A2539" s="63">
        <f t="shared" si="51"/>
        <v>0</v>
      </c>
      <c r="B2539" s="102">
        <v>7108109</v>
      </c>
      <c r="C2539" s="64" t="s">
        <v>3375</v>
      </c>
      <c r="D2539" s="65" t="s">
        <v>2288</v>
      </c>
      <c r="E2539" s="53"/>
      <c r="F2539" s="66">
        <v>29</v>
      </c>
      <c r="G2539" s="66"/>
      <c r="H2539" s="62">
        <f>IF(F2539="","",IF(AND(G2539="Руб.",$J$10=1),F2539/#REF!,IF(G2539="Руб.",F2539,F2539*$J$12)))</f>
        <v>29</v>
      </c>
      <c r="I2539" s="54" t="s">
        <v>1361</v>
      </c>
      <c r="L2539" s="6"/>
      <c r="M2539" s="152"/>
      <c r="N2539" s="151"/>
      <c r="O2539" s="150"/>
      <c r="P2539" s="6"/>
      <c r="Q2539" s="152"/>
      <c r="R2539" s="6"/>
      <c r="S2539" s="150"/>
      <c r="T2539" s="6"/>
    </row>
    <row r="2540" spans="1:20" ht="12" customHeight="1" outlineLevel="2">
      <c r="A2540" s="63">
        <f t="shared" si="51"/>
        <v>0</v>
      </c>
      <c r="B2540" s="102">
        <v>7108139</v>
      </c>
      <c r="C2540" s="64" t="s">
        <v>3376</v>
      </c>
      <c r="D2540" s="65" t="s">
        <v>2288</v>
      </c>
      <c r="E2540" s="53"/>
      <c r="F2540" s="66">
        <v>15.88</v>
      </c>
      <c r="G2540" s="66"/>
      <c r="H2540" s="62">
        <f>IF(F2540="","",IF(AND(G2540="Руб.",$J$10=1),F2540/#REF!,IF(G2540="Руб.",F2540,F2540*$J$12)))</f>
        <v>15.88</v>
      </c>
      <c r="I2540" s="54" t="s">
        <v>1361</v>
      </c>
      <c r="L2540" s="6"/>
      <c r="M2540" s="152"/>
      <c r="N2540" s="151"/>
      <c r="O2540" s="150"/>
      <c r="P2540" s="6"/>
      <c r="Q2540" s="152"/>
      <c r="R2540" s="6"/>
      <c r="S2540" s="150"/>
      <c r="T2540" s="6"/>
    </row>
    <row r="2541" spans="1:20" ht="12" customHeight="1" outlineLevel="2">
      <c r="A2541" s="63">
        <f t="shared" ref="A2541:A2604" si="52">IF(E2541="",A2540,A2540+1)</f>
        <v>0</v>
      </c>
      <c r="B2541" s="102">
        <v>7106158</v>
      </c>
      <c r="C2541" s="64" t="s">
        <v>3377</v>
      </c>
      <c r="D2541" s="65" t="s">
        <v>2288</v>
      </c>
      <c r="E2541" s="53"/>
      <c r="F2541" s="66">
        <v>19.61</v>
      </c>
      <c r="G2541" s="66"/>
      <c r="H2541" s="62">
        <f>IF(F2541="","",IF(AND(G2541="Руб.",$J$10=1),F2541/#REF!,IF(G2541="Руб.",F2541,F2541*$J$12)))</f>
        <v>19.61</v>
      </c>
      <c r="I2541" s="54" t="s">
        <v>1361</v>
      </c>
      <c r="L2541" s="6"/>
      <c r="M2541" s="152"/>
      <c r="N2541" s="151"/>
      <c r="O2541" s="150"/>
      <c r="P2541" s="6"/>
      <c r="Q2541" s="152"/>
      <c r="R2541" s="6"/>
      <c r="S2541" s="150"/>
      <c r="T2541" s="6"/>
    </row>
    <row r="2542" spans="1:20" ht="12" customHeight="1" outlineLevel="2">
      <c r="A2542" s="63">
        <f t="shared" si="52"/>
        <v>0</v>
      </c>
      <c r="B2542" s="102">
        <v>7106065</v>
      </c>
      <c r="C2542" s="64" t="s">
        <v>3378</v>
      </c>
      <c r="D2542" s="65" t="s">
        <v>2288</v>
      </c>
      <c r="E2542" s="53"/>
      <c r="F2542" s="66">
        <v>2.4</v>
      </c>
      <c r="G2542" s="66"/>
      <c r="H2542" s="62">
        <f>IF(F2542="","",IF(AND(G2542="Руб.",$J$10=1),F2542/#REF!,IF(G2542="Руб.",F2542,F2542*$J$12)))</f>
        <v>2.4</v>
      </c>
      <c r="I2542" s="54" t="s">
        <v>1361</v>
      </c>
      <c r="L2542" s="6"/>
      <c r="M2542" s="152"/>
      <c r="N2542" s="151"/>
      <c r="O2542" s="150"/>
      <c r="P2542" s="6"/>
      <c r="Q2542" s="152"/>
      <c r="R2542" s="6"/>
      <c r="S2542" s="150"/>
      <c r="T2542" s="6"/>
    </row>
    <row r="2543" spans="1:20" ht="12" customHeight="1" outlineLevel="2">
      <c r="A2543" s="63">
        <f t="shared" si="52"/>
        <v>0</v>
      </c>
      <c r="B2543" s="102">
        <v>7106020</v>
      </c>
      <c r="C2543" s="64" t="s">
        <v>3379</v>
      </c>
      <c r="D2543" s="65" t="s">
        <v>2288</v>
      </c>
      <c r="E2543" s="53"/>
      <c r="F2543" s="66">
        <v>0.42</v>
      </c>
      <c r="G2543" s="66"/>
      <c r="H2543" s="62">
        <f>IF(F2543="","",IF(AND(G2543="Руб.",$J$10=1),F2543/#REF!,IF(G2543="Руб.",F2543,F2543*$J$12)))</f>
        <v>0.42</v>
      </c>
      <c r="I2543" s="54" t="s">
        <v>1361</v>
      </c>
      <c r="L2543" s="6"/>
      <c r="M2543" s="152"/>
      <c r="N2543" s="151"/>
      <c r="O2543" s="150"/>
      <c r="P2543" s="6"/>
      <c r="Q2543" s="152"/>
      <c r="R2543" s="6"/>
      <c r="S2543" s="150"/>
      <c r="T2543" s="6"/>
    </row>
    <row r="2544" spans="1:20" ht="12" customHeight="1" outlineLevel="2">
      <c r="A2544" s="63">
        <f t="shared" si="52"/>
        <v>0</v>
      </c>
      <c r="B2544" s="102">
        <v>7106025</v>
      </c>
      <c r="C2544" s="64" t="s">
        <v>3380</v>
      </c>
      <c r="D2544" s="65" t="s">
        <v>2288</v>
      </c>
      <c r="E2544" s="53"/>
      <c r="F2544" s="66">
        <v>0.47</v>
      </c>
      <c r="G2544" s="66"/>
      <c r="H2544" s="62">
        <f>IF(F2544="","",IF(AND(G2544="Руб.",$J$10=1),F2544/#REF!,IF(G2544="Руб.",F2544,F2544*$J$12)))</f>
        <v>0.47</v>
      </c>
      <c r="I2544" s="54" t="s">
        <v>1361</v>
      </c>
      <c r="L2544" s="6"/>
      <c r="M2544" s="152"/>
      <c r="N2544" s="151"/>
      <c r="O2544" s="150"/>
      <c r="P2544" s="6"/>
      <c r="Q2544" s="152"/>
      <c r="R2544" s="6"/>
      <c r="S2544" s="150"/>
      <c r="T2544" s="6"/>
    </row>
    <row r="2545" spans="1:20" ht="12" customHeight="1" outlineLevel="2">
      <c r="A2545" s="63">
        <f t="shared" si="52"/>
        <v>0</v>
      </c>
      <c r="B2545" s="102">
        <v>7106026</v>
      </c>
      <c r="C2545" s="64" t="s">
        <v>3381</v>
      </c>
      <c r="D2545" s="65" t="s">
        <v>2288</v>
      </c>
      <c r="E2545" s="53"/>
      <c r="F2545" s="66">
        <v>0.47</v>
      </c>
      <c r="G2545" s="66"/>
      <c r="H2545" s="62">
        <f>IF(F2545="","",IF(AND(G2545="Руб.",$J$10=1),F2545/#REF!,IF(G2545="Руб.",F2545,F2545*$J$12)))</f>
        <v>0.47</v>
      </c>
      <c r="I2545" s="54" t="s">
        <v>1361</v>
      </c>
      <c r="L2545" s="6"/>
      <c r="M2545" s="152"/>
      <c r="N2545" s="151"/>
      <c r="O2545" s="150"/>
      <c r="P2545" s="6"/>
      <c r="Q2545" s="152"/>
      <c r="R2545" s="6"/>
      <c r="S2545" s="150"/>
      <c r="T2545" s="6"/>
    </row>
    <row r="2546" spans="1:20" ht="12" customHeight="1" outlineLevel="2">
      <c r="A2546" s="63">
        <f t="shared" si="52"/>
        <v>0</v>
      </c>
      <c r="B2546" s="102">
        <v>7106032</v>
      </c>
      <c r="C2546" s="64" t="s">
        <v>3382</v>
      </c>
      <c r="D2546" s="65" t="s">
        <v>2288</v>
      </c>
      <c r="E2546" s="53"/>
      <c r="F2546" s="66">
        <v>1.3</v>
      </c>
      <c r="G2546" s="66"/>
      <c r="H2546" s="62">
        <f>IF(F2546="","",IF(AND(G2546="Руб.",$J$10=1),F2546/#REF!,IF(G2546="Руб.",F2546,F2546*$J$12)))</f>
        <v>1.3</v>
      </c>
      <c r="I2546" s="54" t="s">
        <v>1361</v>
      </c>
      <c r="L2546" s="6"/>
      <c r="M2546" s="152"/>
      <c r="N2546" s="151"/>
      <c r="O2546" s="150"/>
      <c r="P2546" s="6"/>
      <c r="Q2546" s="152"/>
      <c r="R2546" s="6"/>
      <c r="S2546" s="150"/>
      <c r="T2546" s="6"/>
    </row>
    <row r="2547" spans="1:20" ht="12" customHeight="1" outlineLevel="2">
      <c r="A2547" s="63">
        <f t="shared" si="52"/>
        <v>0</v>
      </c>
      <c r="B2547" s="102">
        <v>7106033</v>
      </c>
      <c r="C2547" s="64" t="s">
        <v>3383</v>
      </c>
      <c r="D2547" s="65" t="s">
        <v>2288</v>
      </c>
      <c r="E2547" s="53"/>
      <c r="F2547" s="66">
        <v>0.67</v>
      </c>
      <c r="G2547" s="66"/>
      <c r="H2547" s="62">
        <f>IF(F2547="","",IF(AND(G2547="Руб.",$J$10=1),F2547/#REF!,IF(G2547="Руб.",F2547,F2547*$J$12)))</f>
        <v>0.67</v>
      </c>
      <c r="I2547" s="54" t="s">
        <v>1361</v>
      </c>
      <c r="L2547" s="6"/>
      <c r="M2547" s="152"/>
      <c r="N2547" s="151"/>
      <c r="O2547" s="150"/>
      <c r="P2547" s="6"/>
      <c r="Q2547" s="152"/>
      <c r="R2547" s="6"/>
      <c r="S2547" s="150"/>
      <c r="T2547" s="6"/>
    </row>
    <row r="2548" spans="1:20" ht="12" customHeight="1" outlineLevel="2">
      <c r="A2548" s="63">
        <f t="shared" si="52"/>
        <v>0</v>
      </c>
      <c r="B2548" s="102">
        <v>7106041</v>
      </c>
      <c r="C2548" s="64" t="s">
        <v>3384</v>
      </c>
      <c r="D2548" s="65" t="s">
        <v>2288</v>
      </c>
      <c r="E2548" s="53"/>
      <c r="F2548" s="66">
        <v>1.01</v>
      </c>
      <c r="G2548" s="66"/>
      <c r="H2548" s="62">
        <f>IF(F2548="","",IF(AND(G2548="Руб.",$J$10=1),F2548/#REF!,IF(G2548="Руб.",F2548,F2548*$J$12)))</f>
        <v>1.01</v>
      </c>
      <c r="I2548" s="54" t="s">
        <v>1361</v>
      </c>
      <c r="L2548" s="6"/>
      <c r="M2548" s="152"/>
      <c r="N2548" s="151"/>
      <c r="O2548" s="150"/>
      <c r="P2548" s="6"/>
      <c r="Q2548" s="152"/>
      <c r="R2548" s="6"/>
      <c r="S2548" s="150"/>
      <c r="T2548" s="6"/>
    </row>
    <row r="2549" spans="1:20" ht="12" customHeight="1" outlineLevel="2">
      <c r="A2549" s="63">
        <f t="shared" si="52"/>
        <v>0</v>
      </c>
      <c r="B2549" s="102">
        <v>7106053</v>
      </c>
      <c r="C2549" s="64" t="s">
        <v>3385</v>
      </c>
      <c r="D2549" s="65" t="s">
        <v>2288</v>
      </c>
      <c r="E2549" s="53"/>
      <c r="F2549" s="66">
        <v>1.28</v>
      </c>
      <c r="G2549" s="66"/>
      <c r="H2549" s="62">
        <f>IF(F2549="","",IF(AND(G2549="Руб.",$J$10=1),F2549/#REF!,IF(G2549="Руб.",F2549,F2549*$J$12)))</f>
        <v>1.28</v>
      </c>
      <c r="I2549" s="54" t="s">
        <v>1361</v>
      </c>
      <c r="L2549" s="6"/>
      <c r="M2549" s="152"/>
      <c r="N2549" s="151"/>
      <c r="O2549" s="150"/>
      <c r="P2549" s="6"/>
      <c r="Q2549" s="152"/>
      <c r="R2549" s="6"/>
      <c r="S2549" s="150"/>
      <c r="T2549" s="6"/>
    </row>
    <row r="2550" spans="1:20" ht="12" customHeight="1" outlineLevel="2">
      <c r="A2550" s="63">
        <f t="shared" si="52"/>
        <v>0</v>
      </c>
      <c r="B2550" s="102">
        <v>7106064</v>
      </c>
      <c r="C2550" s="64" t="s">
        <v>3386</v>
      </c>
      <c r="D2550" s="65" t="s">
        <v>2288</v>
      </c>
      <c r="E2550" s="53"/>
      <c r="F2550" s="66">
        <v>1.73</v>
      </c>
      <c r="G2550" s="66"/>
      <c r="H2550" s="62">
        <f>IF(F2550="","",IF(AND(G2550="Руб.",$J$10=1),F2550/#REF!,IF(G2550="Руб.",F2550,F2550*$J$12)))</f>
        <v>1.73</v>
      </c>
      <c r="I2550" s="54" t="s">
        <v>1361</v>
      </c>
      <c r="L2550" s="6"/>
      <c r="M2550" s="152"/>
      <c r="N2550" s="151"/>
      <c r="O2550" s="150"/>
      <c r="P2550" s="6"/>
      <c r="Q2550" s="152"/>
      <c r="R2550" s="6"/>
      <c r="S2550" s="150"/>
      <c r="T2550" s="6"/>
    </row>
    <row r="2551" spans="1:20" ht="12" customHeight="1" outlineLevel="2">
      <c r="A2551" s="63">
        <f t="shared" si="52"/>
        <v>0</v>
      </c>
      <c r="B2551" s="102">
        <v>7106089</v>
      </c>
      <c r="C2551" s="64" t="s">
        <v>3387</v>
      </c>
      <c r="D2551" s="65" t="s">
        <v>2288</v>
      </c>
      <c r="E2551" s="53"/>
      <c r="F2551" s="66">
        <v>4.33</v>
      </c>
      <c r="G2551" s="66"/>
      <c r="H2551" s="62">
        <f>IF(F2551="","",IF(AND(G2551="Руб.",$J$10=1),F2551/#REF!,IF(G2551="Руб.",F2551,F2551*$J$12)))</f>
        <v>4.33</v>
      </c>
      <c r="I2551" s="54" t="s">
        <v>1361</v>
      </c>
      <c r="L2551" s="6"/>
      <c r="M2551" s="152"/>
      <c r="N2551" s="151"/>
      <c r="O2551" s="150"/>
      <c r="P2551" s="6"/>
      <c r="Q2551" s="152"/>
      <c r="R2551" s="6"/>
      <c r="S2551" s="150"/>
      <c r="T2551" s="6"/>
    </row>
    <row r="2552" spans="1:20" ht="12" customHeight="1" outlineLevel="2">
      <c r="A2552" s="63">
        <f t="shared" si="52"/>
        <v>0</v>
      </c>
      <c r="B2552" s="102">
        <v>7106109</v>
      </c>
      <c r="C2552" s="64" t="s">
        <v>3388</v>
      </c>
      <c r="D2552" s="65" t="s">
        <v>2288</v>
      </c>
      <c r="E2552" s="53"/>
      <c r="F2552" s="66">
        <v>8.33</v>
      </c>
      <c r="G2552" s="66"/>
      <c r="H2552" s="62">
        <f>IF(F2552="","",IF(AND(G2552="Руб.",$J$10=1),F2552/#REF!,IF(G2552="Руб.",F2552,F2552*$J$12)))</f>
        <v>8.33</v>
      </c>
      <c r="I2552" s="54" t="s">
        <v>1361</v>
      </c>
      <c r="L2552" s="6"/>
      <c r="M2552" s="152"/>
      <c r="N2552" s="151"/>
      <c r="O2552" s="150"/>
      <c r="P2552" s="6"/>
      <c r="Q2552" s="152"/>
      <c r="R2552" s="6"/>
      <c r="S2552" s="150"/>
      <c r="T2552" s="6"/>
    </row>
    <row r="2553" spans="1:20" ht="12" customHeight="1" outlineLevel="2">
      <c r="A2553" s="63">
        <f t="shared" si="52"/>
        <v>0</v>
      </c>
      <c r="B2553" s="102">
        <v>7106090</v>
      </c>
      <c r="C2553" s="64" t="s">
        <v>3389</v>
      </c>
      <c r="D2553" s="65" t="s">
        <v>2288</v>
      </c>
      <c r="E2553" s="53"/>
      <c r="F2553" s="66">
        <v>4.33</v>
      </c>
      <c r="G2553" s="66"/>
      <c r="H2553" s="62">
        <f>IF(F2553="","",IF(AND(G2553="Руб.",$J$10=1),F2553/#REF!,IF(G2553="Руб.",F2553,F2553*$J$12)))</f>
        <v>4.33</v>
      </c>
      <c r="I2553" s="54" t="s">
        <v>1361</v>
      </c>
      <c r="L2553" s="6"/>
      <c r="M2553" s="152"/>
      <c r="N2553" s="151"/>
      <c r="O2553" s="150"/>
      <c r="P2553" s="6"/>
      <c r="Q2553" s="152"/>
      <c r="R2553" s="6"/>
      <c r="S2553" s="150"/>
      <c r="T2553" s="6"/>
    </row>
    <row r="2554" spans="1:20" ht="12" customHeight="1" outlineLevel="2">
      <c r="A2554" s="63">
        <f t="shared" si="52"/>
        <v>0</v>
      </c>
      <c r="B2554" s="102">
        <v>7106110</v>
      </c>
      <c r="C2554" s="64" t="s">
        <v>3390</v>
      </c>
      <c r="D2554" s="65" t="s">
        <v>2288</v>
      </c>
      <c r="E2554" s="53"/>
      <c r="F2554" s="66">
        <v>8.83</v>
      </c>
      <c r="G2554" s="66"/>
      <c r="H2554" s="62">
        <f>IF(F2554="","",IF(AND(G2554="Руб.",$J$10=1),F2554/#REF!,IF(G2554="Руб.",F2554,F2554*$J$12)))</f>
        <v>8.83</v>
      </c>
      <c r="I2554" s="54" t="s">
        <v>1361</v>
      </c>
      <c r="L2554" s="6"/>
      <c r="M2554" s="152"/>
      <c r="N2554" s="151"/>
      <c r="O2554" s="150"/>
      <c r="P2554" s="6"/>
      <c r="Q2554" s="152"/>
      <c r="R2554" s="6"/>
      <c r="S2554" s="150"/>
      <c r="T2554" s="6"/>
    </row>
    <row r="2555" spans="1:20" ht="12" customHeight="1" outlineLevel="2">
      <c r="A2555" s="63">
        <f t="shared" si="52"/>
        <v>0</v>
      </c>
      <c r="B2555" s="102">
        <v>7106125</v>
      </c>
      <c r="C2555" s="64" t="s">
        <v>3391</v>
      </c>
      <c r="D2555" s="65" t="s">
        <v>2288</v>
      </c>
      <c r="E2555" s="53"/>
      <c r="F2555" s="66">
        <v>16.100000000000001</v>
      </c>
      <c r="G2555" s="66"/>
      <c r="H2555" s="62">
        <f>IF(F2555="","",IF(AND(G2555="Руб.",$J$10=1),F2555/#REF!,IF(G2555="Руб.",F2555,F2555*$J$12)))</f>
        <v>16.100000000000001</v>
      </c>
      <c r="I2555" s="54" t="s">
        <v>1361</v>
      </c>
      <c r="L2555" s="6"/>
      <c r="M2555" s="152"/>
      <c r="N2555" s="151"/>
      <c r="O2555" s="150"/>
      <c r="P2555" s="6"/>
      <c r="Q2555" s="152"/>
      <c r="R2555" s="6"/>
      <c r="S2555" s="150"/>
      <c r="T2555" s="6"/>
    </row>
    <row r="2556" spans="1:20" ht="12" customHeight="1" outlineLevel="2">
      <c r="A2556" s="63">
        <f t="shared" si="52"/>
        <v>0</v>
      </c>
      <c r="B2556" s="102">
        <v>7106139</v>
      </c>
      <c r="C2556" s="64" t="s">
        <v>3392</v>
      </c>
      <c r="D2556" s="65" t="s">
        <v>2288</v>
      </c>
      <c r="E2556" s="53"/>
      <c r="F2556" s="66">
        <v>13.22</v>
      </c>
      <c r="G2556" s="66"/>
      <c r="H2556" s="62">
        <f>IF(F2556="","",IF(AND(G2556="Руб.",$J$10=1),F2556/#REF!,IF(G2556="Руб.",F2556,F2556*$J$12)))</f>
        <v>13.22</v>
      </c>
      <c r="I2556" s="54" t="s">
        <v>1361</v>
      </c>
      <c r="L2556" s="6"/>
      <c r="M2556" s="152"/>
      <c r="N2556" s="151"/>
      <c r="O2556" s="150"/>
      <c r="P2556" s="6"/>
      <c r="Q2556" s="152"/>
      <c r="R2556" s="6"/>
      <c r="S2556" s="150"/>
      <c r="T2556" s="6"/>
    </row>
    <row r="2557" spans="1:20" ht="12" customHeight="1" outlineLevel="2">
      <c r="A2557" s="63">
        <f t="shared" si="52"/>
        <v>0</v>
      </c>
      <c r="B2557" s="102">
        <v>7106140</v>
      </c>
      <c r="C2557" s="64" t="s">
        <v>3393</v>
      </c>
      <c r="D2557" s="65" t="s">
        <v>2288</v>
      </c>
      <c r="E2557" s="53"/>
      <c r="F2557" s="66">
        <v>13.22</v>
      </c>
      <c r="G2557" s="66"/>
      <c r="H2557" s="62">
        <f>IF(F2557="","",IF(AND(G2557="Руб.",$J$10=1),F2557/#REF!,IF(G2557="Руб.",F2557,F2557*$J$12)))</f>
        <v>13.22</v>
      </c>
      <c r="I2557" s="54" t="s">
        <v>1361</v>
      </c>
      <c r="L2557" s="6"/>
      <c r="M2557" s="152"/>
      <c r="N2557" s="151"/>
      <c r="O2557" s="150"/>
      <c r="P2557" s="6"/>
      <c r="Q2557" s="152"/>
      <c r="R2557" s="6"/>
      <c r="S2557" s="150"/>
      <c r="T2557" s="6"/>
    </row>
    <row r="2558" spans="1:20" ht="12" customHeight="1" outlineLevel="2">
      <c r="A2558" s="63">
        <f t="shared" si="52"/>
        <v>0</v>
      </c>
      <c r="B2558" s="102">
        <v>7106159</v>
      </c>
      <c r="C2558" s="64" t="s">
        <v>3394</v>
      </c>
      <c r="D2558" s="65" t="s">
        <v>2288</v>
      </c>
      <c r="E2558" s="53"/>
      <c r="F2558" s="66">
        <v>19.61</v>
      </c>
      <c r="G2558" s="66"/>
      <c r="H2558" s="62">
        <f>IF(F2558="","",IF(AND(G2558="Руб.",$J$10=1),F2558/#REF!,IF(G2558="Руб.",F2558,F2558*$J$12)))</f>
        <v>19.61</v>
      </c>
      <c r="I2558" s="54" t="s">
        <v>1361</v>
      </c>
      <c r="L2558" s="6"/>
      <c r="M2558" s="152"/>
      <c r="N2558" s="151"/>
      <c r="O2558" s="150"/>
      <c r="P2558" s="6"/>
      <c r="Q2558" s="152"/>
      <c r="R2558" s="6"/>
      <c r="S2558" s="150"/>
      <c r="T2558" s="6"/>
    </row>
    <row r="2559" spans="1:20" ht="12" customHeight="1" outlineLevel="2">
      <c r="A2559" s="63">
        <f t="shared" si="52"/>
        <v>0</v>
      </c>
      <c r="B2559" s="102">
        <v>7106160</v>
      </c>
      <c r="C2559" s="64" t="s">
        <v>3395</v>
      </c>
      <c r="D2559" s="65" t="s">
        <v>2288</v>
      </c>
      <c r="E2559" s="53"/>
      <c r="F2559" s="66">
        <v>20.399999999999999</v>
      </c>
      <c r="G2559" s="66"/>
      <c r="H2559" s="62">
        <f>IF(F2559="","",IF(AND(G2559="Руб.",$J$10=1),F2559/#REF!,IF(G2559="Руб.",F2559,F2559*$J$12)))</f>
        <v>20.399999999999999</v>
      </c>
      <c r="I2559" s="54" t="s">
        <v>1361</v>
      </c>
      <c r="L2559" s="6"/>
      <c r="M2559" s="152"/>
      <c r="N2559" s="151"/>
      <c r="O2559" s="150"/>
      <c r="P2559" s="6"/>
      <c r="Q2559" s="152"/>
      <c r="R2559" s="6"/>
      <c r="S2559" s="150"/>
      <c r="T2559" s="6"/>
    </row>
    <row r="2560" spans="1:20" ht="12" customHeight="1" outlineLevel="2">
      <c r="A2560" s="63">
        <f t="shared" si="52"/>
        <v>0</v>
      </c>
      <c r="B2560" s="102">
        <v>7108032</v>
      </c>
      <c r="C2560" s="64" t="s">
        <v>3396</v>
      </c>
      <c r="D2560" s="65" t="s">
        <v>2288</v>
      </c>
      <c r="E2560" s="53"/>
      <c r="F2560" s="66">
        <v>0.81</v>
      </c>
      <c r="G2560" s="66"/>
      <c r="H2560" s="62">
        <f>IF(F2560="","",IF(AND(G2560="Руб.",$J$10=1),F2560/#REF!,IF(G2560="Руб.",F2560,F2560*$J$12)))</f>
        <v>0.81</v>
      </c>
      <c r="I2560" s="54" t="s">
        <v>1361</v>
      </c>
      <c r="L2560" s="6"/>
      <c r="M2560" s="152"/>
      <c r="N2560" s="151"/>
      <c r="O2560" s="150"/>
      <c r="P2560" s="6"/>
      <c r="Q2560" s="152"/>
      <c r="R2560" s="6"/>
      <c r="S2560" s="150"/>
      <c r="T2560" s="6"/>
    </row>
    <row r="2561" spans="1:20" ht="12" customHeight="1" outlineLevel="2">
      <c r="A2561" s="63">
        <f t="shared" si="52"/>
        <v>0</v>
      </c>
      <c r="B2561" s="102">
        <v>7108040</v>
      </c>
      <c r="C2561" s="64" t="s">
        <v>3397</v>
      </c>
      <c r="D2561" s="65" t="s">
        <v>2288</v>
      </c>
      <c r="E2561" s="53"/>
      <c r="F2561" s="66">
        <v>1.51</v>
      </c>
      <c r="G2561" s="66"/>
      <c r="H2561" s="62">
        <f>IF(F2561="","",IF(AND(G2561="Руб.",$J$10=1),F2561/#REF!,IF(G2561="Руб.",F2561,F2561*$J$12)))</f>
        <v>1.51</v>
      </c>
      <c r="I2561" s="54" t="s">
        <v>1361</v>
      </c>
      <c r="L2561" s="6"/>
      <c r="M2561" s="152"/>
      <c r="N2561" s="151"/>
      <c r="O2561" s="150"/>
      <c r="P2561" s="6"/>
      <c r="Q2561" s="152"/>
      <c r="R2561" s="6"/>
      <c r="S2561" s="150"/>
      <c r="T2561" s="6"/>
    </row>
    <row r="2562" spans="1:20" ht="12" customHeight="1" outlineLevel="2">
      <c r="A2562" s="63">
        <f t="shared" si="52"/>
        <v>0</v>
      </c>
      <c r="B2562" s="102">
        <v>7108050</v>
      </c>
      <c r="C2562" s="64" t="s">
        <v>3398</v>
      </c>
      <c r="D2562" s="65" t="s">
        <v>2288</v>
      </c>
      <c r="E2562" s="53"/>
      <c r="F2562" s="66">
        <v>2.2000000000000002</v>
      </c>
      <c r="G2562" s="66"/>
      <c r="H2562" s="62">
        <f>IF(F2562="","",IF(AND(G2562="Руб.",$J$10=1),F2562/#REF!,IF(G2562="Руб.",F2562,F2562*$J$12)))</f>
        <v>2.2000000000000002</v>
      </c>
      <c r="I2562" s="54" t="s">
        <v>1361</v>
      </c>
      <c r="L2562" s="6"/>
      <c r="M2562" s="152"/>
      <c r="N2562" s="151"/>
      <c r="O2562" s="150"/>
      <c r="P2562" s="6"/>
      <c r="Q2562" s="152"/>
      <c r="R2562" s="6"/>
      <c r="S2562" s="150"/>
      <c r="T2562" s="6"/>
    </row>
    <row r="2563" spans="1:20" ht="12" customHeight="1" outlineLevel="2">
      <c r="A2563" s="63">
        <f t="shared" si="52"/>
        <v>0</v>
      </c>
      <c r="B2563" s="102">
        <v>7108063</v>
      </c>
      <c r="C2563" s="64" t="s">
        <v>3399</v>
      </c>
      <c r="D2563" s="65" t="s">
        <v>2288</v>
      </c>
      <c r="E2563" s="53"/>
      <c r="F2563" s="66">
        <v>2.17</v>
      </c>
      <c r="G2563" s="66"/>
      <c r="H2563" s="62">
        <f>IF(F2563="","",IF(AND(G2563="Руб.",$J$10=1),F2563/#REF!,IF(G2563="Руб.",F2563,F2563*$J$12)))</f>
        <v>2.17</v>
      </c>
      <c r="I2563" s="54" t="s">
        <v>1361</v>
      </c>
      <c r="L2563" s="6"/>
      <c r="M2563" s="152"/>
      <c r="N2563" s="151"/>
      <c r="O2563" s="150"/>
      <c r="P2563" s="6"/>
      <c r="Q2563" s="152"/>
      <c r="R2563" s="6"/>
      <c r="S2563" s="150"/>
      <c r="T2563" s="6"/>
    </row>
    <row r="2564" spans="1:20" ht="12" customHeight="1" outlineLevel="2">
      <c r="A2564" s="63">
        <f t="shared" si="52"/>
        <v>0</v>
      </c>
      <c r="B2564" s="102">
        <v>7108064</v>
      </c>
      <c r="C2564" s="64" t="s">
        <v>3400</v>
      </c>
      <c r="D2564" s="65" t="s">
        <v>2288</v>
      </c>
      <c r="E2564" s="53"/>
      <c r="F2564" s="66">
        <v>2.17</v>
      </c>
      <c r="G2564" s="66"/>
      <c r="H2564" s="62">
        <f>IF(F2564="","",IF(AND(G2564="Руб.",$J$10=1),F2564/#REF!,IF(G2564="Руб.",F2564,F2564*$J$12)))</f>
        <v>2.17</v>
      </c>
      <c r="I2564" s="54" t="s">
        <v>1361</v>
      </c>
      <c r="L2564" s="6"/>
      <c r="M2564" s="152"/>
      <c r="N2564" s="151"/>
      <c r="O2564" s="150"/>
      <c r="P2564" s="6"/>
      <c r="Q2564" s="152"/>
      <c r="R2564" s="6"/>
      <c r="S2564" s="150"/>
      <c r="T2564" s="6"/>
    </row>
    <row r="2565" spans="1:20" ht="12" customHeight="1" outlineLevel="2">
      <c r="A2565" s="63">
        <f t="shared" si="52"/>
        <v>0</v>
      </c>
      <c r="B2565" s="102">
        <v>7108075</v>
      </c>
      <c r="C2565" s="64" t="s">
        <v>3401</v>
      </c>
      <c r="D2565" s="65" t="s">
        <v>2288</v>
      </c>
      <c r="E2565" s="53"/>
      <c r="F2565" s="66">
        <v>5.9</v>
      </c>
      <c r="G2565" s="66"/>
      <c r="H2565" s="62">
        <f>IF(F2565="","",IF(AND(G2565="Руб.",$J$10=1),F2565/#REF!,IF(G2565="Руб.",F2565,F2565*$J$12)))</f>
        <v>5.9</v>
      </c>
      <c r="I2565" s="54" t="s">
        <v>1361</v>
      </c>
      <c r="L2565" s="6"/>
      <c r="M2565" s="152"/>
      <c r="N2565" s="151"/>
      <c r="O2565" s="150"/>
      <c r="P2565" s="6"/>
      <c r="Q2565" s="152"/>
      <c r="R2565" s="6"/>
      <c r="S2565" s="150"/>
      <c r="T2565" s="6"/>
    </row>
    <row r="2566" spans="1:20" ht="12" customHeight="1" outlineLevel="2">
      <c r="A2566" s="63">
        <f t="shared" si="52"/>
        <v>0</v>
      </c>
      <c r="B2566" s="102">
        <v>7108090</v>
      </c>
      <c r="C2566" s="64" t="s">
        <v>3964</v>
      </c>
      <c r="D2566" s="65" t="s">
        <v>2288</v>
      </c>
      <c r="E2566" s="53"/>
      <c r="F2566" s="66">
        <v>16.100000000000001</v>
      </c>
      <c r="G2566" s="66"/>
      <c r="H2566" s="62">
        <f>IF(F2566="","",IF(AND(G2566="Руб.",$J$10=1),F2566/#REF!,IF(G2566="Руб.",F2566,F2566*$J$12)))</f>
        <v>16.100000000000001</v>
      </c>
      <c r="I2566" s="54" t="s">
        <v>1361</v>
      </c>
      <c r="L2566" s="6"/>
      <c r="M2566" s="152"/>
      <c r="N2566" s="151"/>
      <c r="O2566" s="150"/>
      <c r="P2566" s="6"/>
      <c r="Q2566" s="152"/>
      <c r="R2566" s="6"/>
      <c r="S2566" s="150"/>
      <c r="T2566" s="6"/>
    </row>
    <row r="2567" spans="1:20" ht="12" customHeight="1" outlineLevel="2">
      <c r="A2567" s="63">
        <f t="shared" si="52"/>
        <v>0</v>
      </c>
      <c r="B2567" s="102">
        <v>7108110</v>
      </c>
      <c r="C2567" s="64" t="s">
        <v>3965</v>
      </c>
      <c r="D2567" s="65" t="s">
        <v>2288</v>
      </c>
      <c r="E2567" s="53"/>
      <c r="F2567" s="66">
        <v>29</v>
      </c>
      <c r="G2567" s="66"/>
      <c r="H2567" s="62">
        <f>IF(F2567="","",IF(AND(G2567="Руб.",$J$10=1),F2567/#REF!,IF(G2567="Руб.",F2567,F2567*$J$12)))</f>
        <v>29</v>
      </c>
      <c r="I2567" s="54" t="s">
        <v>1361</v>
      </c>
      <c r="L2567" s="6"/>
      <c r="M2567" s="152"/>
      <c r="N2567" s="151"/>
      <c r="O2567" s="150"/>
      <c r="P2567" s="6"/>
      <c r="Q2567" s="152"/>
      <c r="R2567" s="6"/>
      <c r="S2567" s="150"/>
      <c r="T2567" s="6"/>
    </row>
    <row r="2568" spans="1:20" ht="12" customHeight="1" outlineLevel="2">
      <c r="A2568" s="63">
        <f t="shared" si="52"/>
        <v>0</v>
      </c>
      <c r="B2568" s="102">
        <v>7108125</v>
      </c>
      <c r="C2568" s="64" t="s">
        <v>3966</v>
      </c>
      <c r="D2568" s="65" t="s">
        <v>2288</v>
      </c>
      <c r="E2568" s="53"/>
      <c r="F2568" s="66">
        <v>12.08</v>
      </c>
      <c r="G2568" s="66"/>
      <c r="H2568" s="62">
        <f>IF(F2568="","",IF(AND(G2568="Руб.",$J$10=1),F2568/#REF!,IF(G2568="Руб.",F2568,F2568*$J$12)))</f>
        <v>12.08</v>
      </c>
      <c r="I2568" s="54" t="s">
        <v>1361</v>
      </c>
      <c r="L2568" s="6"/>
      <c r="M2568" s="152"/>
      <c r="N2568" s="151"/>
      <c r="O2568" s="150"/>
      <c r="P2568" s="6"/>
      <c r="Q2568" s="152"/>
      <c r="R2568" s="6"/>
      <c r="S2568" s="150"/>
      <c r="T2568" s="6"/>
    </row>
    <row r="2569" spans="1:20" ht="12" customHeight="1" outlineLevel="2">
      <c r="A2569" s="63">
        <f t="shared" si="52"/>
        <v>0</v>
      </c>
      <c r="B2569" s="102">
        <v>7108140</v>
      </c>
      <c r="C2569" s="64" t="s">
        <v>3967</v>
      </c>
      <c r="D2569" s="65" t="s">
        <v>2288</v>
      </c>
      <c r="E2569" s="53"/>
      <c r="F2569" s="66">
        <v>15.88</v>
      </c>
      <c r="G2569" s="66"/>
      <c r="H2569" s="62">
        <f>IF(F2569="","",IF(AND(G2569="Руб.",$J$10=1),F2569/#REF!,IF(G2569="Руб.",F2569,F2569*$J$12)))</f>
        <v>15.88</v>
      </c>
      <c r="I2569" s="54" t="s">
        <v>1361</v>
      </c>
      <c r="L2569" s="6"/>
      <c r="M2569" s="152"/>
      <c r="N2569" s="151"/>
      <c r="O2569" s="150"/>
      <c r="P2569" s="6"/>
      <c r="Q2569" s="152"/>
      <c r="R2569" s="6"/>
      <c r="S2569" s="150"/>
      <c r="T2569" s="6"/>
    </row>
    <row r="2570" spans="1:20" ht="12" customHeight="1" outlineLevel="2">
      <c r="A2570" s="63">
        <f t="shared" si="52"/>
        <v>0</v>
      </c>
      <c r="B2570" s="102">
        <v>7108158</v>
      </c>
      <c r="C2570" s="64" t="s">
        <v>3968</v>
      </c>
      <c r="D2570" s="65" t="s">
        <v>2288</v>
      </c>
      <c r="E2570" s="53"/>
      <c r="F2570" s="66">
        <v>22.5</v>
      </c>
      <c r="G2570" s="66"/>
      <c r="H2570" s="62">
        <f>IF(F2570="","",IF(AND(G2570="Руб.",$J$10=1),F2570/#REF!,IF(G2570="Руб.",F2570,F2570*$J$12)))</f>
        <v>22.5</v>
      </c>
      <c r="I2570" s="54" t="s">
        <v>1361</v>
      </c>
      <c r="L2570" s="6"/>
      <c r="M2570" s="152"/>
      <c r="N2570" s="151"/>
      <c r="O2570" s="150"/>
      <c r="P2570" s="6"/>
      <c r="Q2570" s="152"/>
      <c r="R2570" s="6"/>
      <c r="S2570" s="150"/>
      <c r="T2570" s="6"/>
    </row>
    <row r="2571" spans="1:20" ht="12" customHeight="1" outlineLevel="2">
      <c r="A2571" s="63">
        <f t="shared" si="52"/>
        <v>0</v>
      </c>
      <c r="B2571" s="102">
        <v>7108025</v>
      </c>
      <c r="C2571" s="64" t="s">
        <v>3969</v>
      </c>
      <c r="D2571" s="65" t="s">
        <v>2288</v>
      </c>
      <c r="E2571" s="53"/>
      <c r="F2571" s="66">
        <v>0.55000000000000004</v>
      </c>
      <c r="G2571" s="66"/>
      <c r="H2571" s="62">
        <f>IF(F2571="","",IF(AND(G2571="Руб.",$J$10=1),F2571/#REF!,IF(G2571="Руб.",F2571,F2571*$J$12)))</f>
        <v>0.55000000000000004</v>
      </c>
      <c r="I2571" s="54" t="s">
        <v>1361</v>
      </c>
      <c r="L2571" s="6"/>
      <c r="M2571" s="152"/>
      <c r="N2571" s="151"/>
      <c r="O2571" s="150"/>
      <c r="P2571" s="6"/>
      <c r="Q2571" s="152"/>
      <c r="R2571" s="6"/>
      <c r="S2571" s="150"/>
      <c r="T2571" s="6"/>
    </row>
    <row r="2572" spans="1:20" ht="12" customHeight="1" outlineLevel="2">
      <c r="A2572" s="63">
        <f t="shared" si="52"/>
        <v>0</v>
      </c>
      <c r="B2572" s="102">
        <v>7106108</v>
      </c>
      <c r="C2572" s="64" t="s">
        <v>3970</v>
      </c>
      <c r="D2572" s="65" t="s">
        <v>2288</v>
      </c>
      <c r="E2572" s="53"/>
      <c r="F2572" s="66">
        <v>8.33</v>
      </c>
      <c r="G2572" s="66"/>
      <c r="H2572" s="62">
        <f>IF(F2572="","",IF(AND(G2572="Руб.",$J$10=1),F2572/#REF!,IF(G2572="Руб.",F2572,F2572*$J$12)))</f>
        <v>8.33</v>
      </c>
      <c r="I2572" s="54" t="s">
        <v>1361</v>
      </c>
      <c r="L2572" s="6"/>
      <c r="M2572" s="152"/>
      <c r="N2572" s="151"/>
      <c r="O2572" s="150"/>
      <c r="P2572" s="6"/>
      <c r="Q2572" s="152"/>
      <c r="R2572" s="6"/>
      <c r="S2572" s="150"/>
      <c r="T2572" s="6"/>
    </row>
    <row r="2573" spans="1:20" ht="12" customHeight="1" outlineLevel="2">
      <c r="A2573" s="63">
        <f t="shared" si="52"/>
        <v>0</v>
      </c>
      <c r="B2573" s="102">
        <v>7106157</v>
      </c>
      <c r="C2573" s="64" t="s">
        <v>3971</v>
      </c>
      <c r="D2573" s="65" t="s">
        <v>2288</v>
      </c>
      <c r="E2573" s="53"/>
      <c r="F2573" s="66">
        <v>19.61</v>
      </c>
      <c r="G2573" s="66"/>
      <c r="H2573" s="62">
        <f>IF(F2573="","",IF(AND(G2573="Руб.",$J$10=1),F2573/#REF!,IF(G2573="Руб.",F2573,F2573*$J$12)))</f>
        <v>19.61</v>
      </c>
      <c r="I2573" s="54" t="s">
        <v>1361</v>
      </c>
      <c r="L2573" s="6"/>
      <c r="M2573" s="152"/>
      <c r="N2573" s="151"/>
      <c r="O2573" s="150"/>
      <c r="P2573" s="6"/>
      <c r="Q2573" s="152"/>
      <c r="R2573" s="6"/>
      <c r="S2573" s="150"/>
      <c r="T2573" s="6"/>
    </row>
    <row r="2574" spans="1:20" ht="12" customHeight="1" outlineLevel="2">
      <c r="A2574" s="63">
        <f t="shared" si="52"/>
        <v>0</v>
      </c>
      <c r="B2574" s="102">
        <v>7108089</v>
      </c>
      <c r="C2574" s="64" t="s">
        <v>3972</v>
      </c>
      <c r="D2574" s="65" t="s">
        <v>2288</v>
      </c>
      <c r="E2574" s="53"/>
      <c r="F2574" s="66">
        <v>10.7</v>
      </c>
      <c r="G2574" s="66"/>
      <c r="H2574" s="62">
        <f>IF(F2574="","",IF(AND(G2574="Руб.",$J$10=1),F2574/#REF!,IF(G2574="Руб.",F2574,F2574*$J$12)))</f>
        <v>10.7</v>
      </c>
      <c r="I2574" s="54" t="s">
        <v>1361</v>
      </c>
      <c r="L2574" s="6"/>
      <c r="M2574" s="152"/>
      <c r="N2574" s="151"/>
      <c r="O2574" s="150"/>
      <c r="P2574" s="6"/>
      <c r="Q2574" s="152"/>
      <c r="R2574" s="6"/>
      <c r="S2574" s="150"/>
      <c r="T2574" s="6"/>
    </row>
    <row r="2575" spans="1:20" ht="12" customHeight="1" outlineLevel="2">
      <c r="A2575" s="63">
        <f t="shared" si="52"/>
        <v>0</v>
      </c>
      <c r="B2575" s="72"/>
      <c r="C2575" s="64" t="s">
        <v>3973</v>
      </c>
      <c r="D2575" s="65" t="s">
        <v>2288</v>
      </c>
      <c r="E2575" s="53"/>
      <c r="F2575" s="100">
        <v>4.3</v>
      </c>
      <c r="G2575" s="100"/>
      <c r="H2575" s="62">
        <f>IF(F2575="","",IF(AND(G2575="Руб.",$J$10=1),F2575/#REF!,IF(G2575="Руб.",F2575,F2575*$J$12)))</f>
        <v>4.3</v>
      </c>
      <c r="I2575" s="54" t="s">
        <v>1361</v>
      </c>
      <c r="L2575" s="6"/>
      <c r="M2575" s="152"/>
      <c r="N2575" s="151"/>
      <c r="O2575" s="150"/>
      <c r="P2575" s="6"/>
      <c r="Q2575" s="152"/>
      <c r="R2575" s="6"/>
      <c r="S2575" s="150"/>
      <c r="T2575" s="6"/>
    </row>
    <row r="2576" spans="1:20" ht="12" customHeight="1" outlineLevel="2">
      <c r="A2576" s="63">
        <f t="shared" si="52"/>
        <v>0</v>
      </c>
      <c r="B2576" s="72"/>
      <c r="C2576" s="64" t="s">
        <v>3974</v>
      </c>
      <c r="D2576" s="65" t="s">
        <v>2288</v>
      </c>
      <c r="E2576" s="53"/>
      <c r="F2576" s="100">
        <v>4.3</v>
      </c>
      <c r="G2576" s="100"/>
      <c r="H2576" s="62">
        <f>IF(F2576="","",IF(AND(G2576="Руб.",$J$10=1),F2576/#REF!,IF(G2576="Руб.",F2576,F2576*$J$12)))</f>
        <v>4.3</v>
      </c>
      <c r="I2576" s="54" t="s">
        <v>1361</v>
      </c>
      <c r="L2576" s="6"/>
      <c r="M2576" s="152"/>
      <c r="N2576" s="151"/>
      <c r="O2576" s="150"/>
      <c r="P2576" s="6"/>
      <c r="Q2576" s="152"/>
      <c r="R2576" s="6"/>
      <c r="S2576" s="150"/>
      <c r="T2576" s="6"/>
    </row>
    <row r="2577" spans="1:20" ht="12" customHeight="1" outlineLevel="2">
      <c r="A2577" s="63">
        <f t="shared" si="52"/>
        <v>0</v>
      </c>
      <c r="B2577" s="102">
        <v>7108108</v>
      </c>
      <c r="C2577" s="64" t="s">
        <v>3975</v>
      </c>
      <c r="D2577" s="65" t="s">
        <v>2288</v>
      </c>
      <c r="E2577" s="53"/>
      <c r="F2577" s="66">
        <v>10.31</v>
      </c>
      <c r="G2577" s="66"/>
      <c r="H2577" s="62">
        <f>IF(F2577="","",IF(AND(G2577="Руб.",$J$10=1),F2577/#REF!,IF(G2577="Руб.",F2577,F2577*$J$12)))</f>
        <v>10.31</v>
      </c>
      <c r="I2577" s="54" t="s">
        <v>1361</v>
      </c>
      <c r="L2577" s="6"/>
      <c r="M2577" s="152"/>
      <c r="N2577" s="151"/>
      <c r="O2577" s="150"/>
      <c r="P2577" s="6"/>
      <c r="Q2577" s="152"/>
      <c r="R2577" s="6"/>
      <c r="S2577" s="150"/>
      <c r="T2577" s="6"/>
    </row>
    <row r="2578" spans="1:20" ht="12" customHeight="1" outlineLevel="2">
      <c r="A2578" s="63">
        <f t="shared" si="52"/>
        <v>0</v>
      </c>
      <c r="B2578" s="102">
        <v>7108074</v>
      </c>
      <c r="C2578" s="64" t="s">
        <v>3976</v>
      </c>
      <c r="D2578" s="65" t="s">
        <v>2288</v>
      </c>
      <c r="E2578" s="53"/>
      <c r="F2578" s="66">
        <v>3.93</v>
      </c>
      <c r="G2578" s="66"/>
      <c r="H2578" s="62">
        <f>IF(F2578="","",IF(AND(G2578="Руб.",$J$10=1),F2578/#REF!,IF(G2578="Руб.",F2578,F2578*$J$12)))</f>
        <v>3.93</v>
      </c>
      <c r="I2578" s="54" t="s">
        <v>1361</v>
      </c>
      <c r="L2578" s="6"/>
      <c r="M2578" s="152"/>
      <c r="N2578" s="151"/>
      <c r="O2578" s="150"/>
      <c r="P2578" s="6"/>
      <c r="Q2578" s="152"/>
      <c r="R2578" s="6"/>
      <c r="S2578" s="150"/>
      <c r="T2578" s="6"/>
    </row>
    <row r="2579" spans="1:20" ht="12" customHeight="1" outlineLevel="2">
      <c r="A2579" s="63">
        <f t="shared" si="52"/>
        <v>0</v>
      </c>
      <c r="B2579" s="102">
        <v>7108124</v>
      </c>
      <c r="C2579" s="64" t="s">
        <v>3977</v>
      </c>
      <c r="D2579" s="65" t="s">
        <v>2288</v>
      </c>
      <c r="E2579" s="53"/>
      <c r="F2579" s="66">
        <v>12.08</v>
      </c>
      <c r="G2579" s="66"/>
      <c r="H2579" s="62">
        <f>IF(F2579="","",IF(AND(G2579="Руб.",$J$10=1),F2579/#REF!,IF(G2579="Руб.",F2579,F2579*$J$12)))</f>
        <v>12.08</v>
      </c>
      <c r="I2579" s="54" t="s">
        <v>1361</v>
      </c>
      <c r="L2579" s="6"/>
      <c r="M2579" s="152"/>
      <c r="N2579" s="151"/>
      <c r="O2579" s="150"/>
      <c r="P2579" s="6"/>
      <c r="Q2579" s="152"/>
      <c r="R2579" s="6"/>
      <c r="S2579" s="150"/>
      <c r="T2579" s="6"/>
    </row>
    <row r="2580" spans="1:20" ht="12" customHeight="1" outlineLevel="2">
      <c r="A2580" s="63">
        <f t="shared" si="52"/>
        <v>0</v>
      </c>
      <c r="B2580" s="102">
        <v>7108088</v>
      </c>
      <c r="C2580" s="64" t="s">
        <v>3978</v>
      </c>
      <c r="D2580" s="65" t="s">
        <v>2288</v>
      </c>
      <c r="E2580" s="53"/>
      <c r="F2580" s="66">
        <v>4.13</v>
      </c>
      <c r="G2580" s="66"/>
      <c r="H2580" s="62">
        <f>IF(F2580="","",IF(AND(G2580="Руб.",$J$10=1),F2580/#REF!,IF(G2580="Руб.",F2580,F2580*$J$12)))</f>
        <v>4.13</v>
      </c>
      <c r="I2580" s="54" t="s">
        <v>1361</v>
      </c>
      <c r="L2580" s="6"/>
      <c r="M2580" s="152"/>
      <c r="N2580" s="151"/>
      <c r="O2580" s="150"/>
      <c r="P2580" s="6"/>
      <c r="Q2580" s="152"/>
      <c r="R2580" s="6"/>
      <c r="S2580" s="150"/>
      <c r="T2580" s="6"/>
    </row>
    <row r="2581" spans="1:20" ht="12" customHeight="1" outlineLevel="2">
      <c r="A2581" s="63">
        <f t="shared" si="52"/>
        <v>0</v>
      </c>
      <c r="B2581" s="102">
        <v>7106203</v>
      </c>
      <c r="C2581" s="64" t="s">
        <v>3979</v>
      </c>
      <c r="D2581" s="65" t="s">
        <v>2288</v>
      </c>
      <c r="E2581" s="53"/>
      <c r="F2581" s="66">
        <v>33.520000000000003</v>
      </c>
      <c r="G2581" s="66"/>
      <c r="H2581" s="62">
        <f>IF(F2581="","",IF(AND(G2581="Руб.",$J$10=1),F2581/#REF!,IF(G2581="Руб.",F2581,F2581*$J$12)))</f>
        <v>33.520000000000003</v>
      </c>
      <c r="I2581" s="54" t="s">
        <v>1361</v>
      </c>
      <c r="L2581" s="6"/>
      <c r="M2581" s="152"/>
      <c r="N2581" s="151"/>
      <c r="O2581" s="150"/>
      <c r="P2581" s="6"/>
      <c r="Q2581" s="152"/>
      <c r="R2581" s="6"/>
      <c r="S2581" s="150"/>
      <c r="T2581" s="6"/>
    </row>
    <row r="2582" spans="1:20" ht="12" customHeight="1" outlineLevel="2">
      <c r="A2582" s="63">
        <f t="shared" si="52"/>
        <v>0</v>
      </c>
      <c r="B2582" s="102">
        <v>7106040</v>
      </c>
      <c r="C2582" s="64" t="s">
        <v>3980</v>
      </c>
      <c r="D2582" s="65" t="s">
        <v>2288</v>
      </c>
      <c r="E2582" s="53"/>
      <c r="F2582" s="66">
        <v>1.01</v>
      </c>
      <c r="G2582" s="66"/>
      <c r="H2582" s="62">
        <f>IF(F2582="","",IF(AND(G2582="Руб.",$J$10=1),F2582/#REF!,IF(G2582="Руб.",F2582,F2582*$J$12)))</f>
        <v>1.01</v>
      </c>
      <c r="I2582" s="54" t="s">
        <v>1361</v>
      </c>
      <c r="L2582" s="6"/>
      <c r="M2582" s="152"/>
      <c r="N2582" s="151"/>
      <c r="O2582" s="150"/>
      <c r="P2582" s="6"/>
      <c r="Q2582" s="152"/>
      <c r="R2582" s="6"/>
      <c r="S2582" s="150"/>
      <c r="T2582" s="6"/>
    </row>
    <row r="2583" spans="1:20" ht="12" customHeight="1" outlineLevel="2">
      <c r="A2583" s="63">
        <f t="shared" si="52"/>
        <v>0</v>
      </c>
      <c r="B2583" s="102">
        <v>7106050</v>
      </c>
      <c r="C2583" s="64" t="s">
        <v>3981</v>
      </c>
      <c r="D2583" s="65" t="s">
        <v>2288</v>
      </c>
      <c r="E2583" s="53"/>
      <c r="F2583" s="66">
        <v>1.28</v>
      </c>
      <c r="G2583" s="66"/>
      <c r="H2583" s="62">
        <f>IF(F2583="","",IF(AND(G2583="Руб.",$J$10=1),F2583/#REF!,IF(G2583="Руб.",F2583,F2583*$J$12)))</f>
        <v>1.28</v>
      </c>
      <c r="I2583" s="54" t="s">
        <v>1361</v>
      </c>
      <c r="L2583" s="6"/>
      <c r="M2583" s="152"/>
      <c r="N2583" s="151"/>
      <c r="O2583" s="150"/>
      <c r="P2583" s="6"/>
      <c r="Q2583" s="152"/>
      <c r="R2583" s="6"/>
      <c r="S2583" s="150"/>
      <c r="T2583" s="6"/>
    </row>
    <row r="2584" spans="1:20" ht="12" customHeight="1" outlineLevel="2">
      <c r="A2584" s="63">
        <f t="shared" si="52"/>
        <v>0</v>
      </c>
      <c r="B2584" s="102">
        <v>7106051</v>
      </c>
      <c r="C2584" s="64" t="s">
        <v>3982</v>
      </c>
      <c r="D2584" s="65" t="s">
        <v>2288</v>
      </c>
      <c r="E2584" s="53"/>
      <c r="F2584" s="66">
        <v>1.28</v>
      </c>
      <c r="G2584" s="66"/>
      <c r="H2584" s="62">
        <f>IF(F2584="","",IF(AND(G2584="Руб.",$J$10=1),F2584/#REF!,IF(G2584="Руб.",F2584,F2584*$J$12)))</f>
        <v>1.28</v>
      </c>
      <c r="I2584" s="54" t="s">
        <v>1361</v>
      </c>
      <c r="L2584" s="6"/>
      <c r="M2584" s="152"/>
      <c r="N2584" s="151"/>
      <c r="O2584" s="150"/>
      <c r="P2584" s="6"/>
      <c r="Q2584" s="152"/>
      <c r="R2584" s="6"/>
      <c r="S2584" s="150"/>
      <c r="T2584" s="6"/>
    </row>
    <row r="2585" spans="1:20" ht="12" customHeight="1" outlineLevel="2">
      <c r="A2585" s="63">
        <f t="shared" si="52"/>
        <v>0</v>
      </c>
      <c r="B2585" s="102">
        <v>7106063</v>
      </c>
      <c r="C2585" s="64" t="s">
        <v>3983</v>
      </c>
      <c r="D2585" s="65" t="s">
        <v>2288</v>
      </c>
      <c r="E2585" s="53"/>
      <c r="F2585" s="66">
        <v>1.73</v>
      </c>
      <c r="G2585" s="66"/>
      <c r="H2585" s="62">
        <f>IF(F2585="","",IF(AND(G2585="Руб.",$J$10=1),F2585/#REF!,IF(G2585="Руб.",F2585,F2585*$J$12)))</f>
        <v>1.73</v>
      </c>
      <c r="I2585" s="54" t="s">
        <v>1361</v>
      </c>
      <c r="L2585" s="6"/>
      <c r="M2585" s="152"/>
      <c r="N2585" s="151"/>
      <c r="O2585" s="150"/>
      <c r="P2585" s="6"/>
      <c r="Q2585" s="152"/>
      <c r="R2585" s="6"/>
      <c r="S2585" s="150"/>
      <c r="T2585" s="6"/>
    </row>
    <row r="2586" spans="1:20" ht="12" customHeight="1" outlineLevel="2">
      <c r="A2586" s="63">
        <f t="shared" si="52"/>
        <v>0</v>
      </c>
      <c r="B2586" s="102">
        <v>7108039</v>
      </c>
      <c r="C2586" s="64" t="s">
        <v>3984</v>
      </c>
      <c r="D2586" s="65" t="s">
        <v>2288</v>
      </c>
      <c r="E2586" s="53"/>
      <c r="F2586" s="66">
        <v>1.51</v>
      </c>
      <c r="G2586" s="66"/>
      <c r="H2586" s="62">
        <f>IF(F2586="","",IF(AND(G2586="Руб.",$J$10=1),F2586/#REF!,IF(G2586="Руб.",F2586,F2586*$J$12)))</f>
        <v>1.51</v>
      </c>
      <c r="I2586" s="54" t="s">
        <v>1361</v>
      </c>
      <c r="L2586" s="6"/>
      <c r="M2586" s="152"/>
      <c r="N2586" s="151"/>
      <c r="O2586" s="150"/>
      <c r="P2586" s="6"/>
      <c r="Q2586" s="152"/>
      <c r="R2586" s="6"/>
      <c r="S2586" s="150"/>
      <c r="T2586" s="6"/>
    </row>
    <row r="2587" spans="1:20" ht="12" customHeight="1" outlineLevel="2">
      <c r="A2587" s="63">
        <f t="shared" si="52"/>
        <v>0</v>
      </c>
      <c r="B2587" s="102">
        <v>7106200</v>
      </c>
      <c r="C2587" s="64" t="s">
        <v>3985</v>
      </c>
      <c r="D2587" s="65" t="s">
        <v>2288</v>
      </c>
      <c r="E2587" s="53"/>
      <c r="F2587" s="66">
        <v>35.4</v>
      </c>
      <c r="G2587" s="66"/>
      <c r="H2587" s="62">
        <f>IF(F2587="","",IF(AND(G2587="Руб.",$J$10=1),F2587/#REF!,IF(G2587="Руб.",F2587,F2587*$J$12)))</f>
        <v>35.4</v>
      </c>
      <c r="I2587" s="54" t="s">
        <v>1361</v>
      </c>
      <c r="L2587" s="6"/>
      <c r="M2587" s="152"/>
      <c r="N2587" s="151"/>
      <c r="O2587" s="150"/>
      <c r="P2587" s="6"/>
      <c r="Q2587" s="152"/>
      <c r="R2587" s="6"/>
      <c r="S2587" s="150"/>
      <c r="T2587" s="6"/>
    </row>
    <row r="2588" spans="1:20" ht="12" customHeight="1" outlineLevel="2">
      <c r="A2588" s="63">
        <f t="shared" si="52"/>
        <v>0</v>
      </c>
      <c r="B2588" s="102">
        <v>7108198</v>
      </c>
      <c r="C2588" s="64" t="s">
        <v>3986</v>
      </c>
      <c r="D2588" s="65" t="s">
        <v>2288</v>
      </c>
      <c r="E2588" s="53"/>
      <c r="F2588" s="66">
        <v>36.03</v>
      </c>
      <c r="G2588" s="66"/>
      <c r="H2588" s="62">
        <f>IF(F2588="","",IF(AND(G2588="Руб.",$J$10=1),F2588/#REF!,IF(G2588="Руб.",F2588,F2588*$J$12)))</f>
        <v>36.03</v>
      </c>
      <c r="I2588" s="54" t="s">
        <v>1361</v>
      </c>
      <c r="L2588" s="6"/>
      <c r="M2588" s="152"/>
      <c r="N2588" s="151"/>
      <c r="O2588" s="150"/>
      <c r="P2588" s="6"/>
      <c r="Q2588" s="152"/>
      <c r="R2588" s="6"/>
      <c r="S2588" s="150"/>
      <c r="T2588" s="6"/>
    </row>
    <row r="2589" spans="1:20" ht="12" customHeight="1" outlineLevel="2">
      <c r="A2589" s="63">
        <f t="shared" si="52"/>
        <v>0</v>
      </c>
      <c r="B2589" s="102">
        <v>7108200</v>
      </c>
      <c r="C2589" s="64" t="s">
        <v>3987</v>
      </c>
      <c r="D2589" s="65" t="s">
        <v>2288</v>
      </c>
      <c r="E2589" s="53"/>
      <c r="F2589" s="66">
        <v>36.03</v>
      </c>
      <c r="G2589" s="66"/>
      <c r="H2589" s="62">
        <f>IF(F2589="","",IF(AND(G2589="Руб.",$J$10=1),F2589/#REF!,IF(G2589="Руб.",F2589,F2589*$J$12)))</f>
        <v>36.03</v>
      </c>
      <c r="I2589" s="54" t="s">
        <v>1361</v>
      </c>
      <c r="L2589" s="6"/>
      <c r="M2589" s="152"/>
      <c r="N2589" s="151"/>
      <c r="O2589" s="150"/>
      <c r="P2589" s="6"/>
      <c r="Q2589" s="152"/>
      <c r="R2589" s="6"/>
      <c r="S2589" s="150"/>
      <c r="T2589" s="6"/>
    </row>
    <row r="2590" spans="1:20" ht="12" customHeight="1" outlineLevel="2">
      <c r="A2590" s="63">
        <f t="shared" si="52"/>
        <v>0</v>
      </c>
      <c r="B2590" s="102">
        <v>7108159</v>
      </c>
      <c r="C2590" s="64" t="s">
        <v>3988</v>
      </c>
      <c r="D2590" s="65" t="s">
        <v>2288</v>
      </c>
      <c r="E2590" s="53"/>
      <c r="F2590" s="66">
        <v>32.1</v>
      </c>
      <c r="G2590" s="66"/>
      <c r="H2590" s="62">
        <f>IF(F2590="","",IF(AND(G2590="Руб.",$J$10=1),F2590/#REF!,IF(G2590="Руб.",F2590,F2590*$J$12)))</f>
        <v>32.1</v>
      </c>
      <c r="I2590" s="54" t="s">
        <v>1361</v>
      </c>
      <c r="L2590" s="6"/>
      <c r="M2590" s="152"/>
      <c r="N2590" s="151"/>
      <c r="O2590" s="150"/>
      <c r="P2590" s="6"/>
      <c r="Q2590" s="152"/>
      <c r="R2590" s="6"/>
      <c r="S2590" s="150"/>
      <c r="T2590" s="6"/>
    </row>
    <row r="2591" spans="1:20" ht="12" customHeight="1" outlineLevel="2">
      <c r="A2591" s="63">
        <f t="shared" si="52"/>
        <v>0</v>
      </c>
      <c r="B2591" s="102">
        <v>7106088</v>
      </c>
      <c r="C2591" s="64" t="s">
        <v>3989</v>
      </c>
      <c r="D2591" s="65" t="s">
        <v>2288</v>
      </c>
      <c r="E2591" s="53"/>
      <c r="F2591" s="66">
        <v>4.33</v>
      </c>
      <c r="G2591" s="66"/>
      <c r="H2591" s="62">
        <f>IF(F2591="","",IF(AND(G2591="Руб.",$J$10=1),F2591/#REF!,IF(G2591="Руб.",F2591,F2591*$J$12)))</f>
        <v>4.33</v>
      </c>
      <c r="I2591" s="54" t="s">
        <v>1361</v>
      </c>
      <c r="L2591" s="6"/>
      <c r="M2591" s="152"/>
      <c r="N2591" s="151"/>
      <c r="O2591" s="150"/>
      <c r="P2591" s="6"/>
      <c r="Q2591" s="152"/>
      <c r="R2591" s="6"/>
      <c r="S2591" s="150"/>
      <c r="T2591" s="6"/>
    </row>
    <row r="2592" spans="1:20" ht="12" customHeight="1" outlineLevel="2">
      <c r="A2592" s="63">
        <f t="shared" si="52"/>
        <v>0</v>
      </c>
      <c r="B2592" s="102">
        <v>7108156</v>
      </c>
      <c r="C2592" s="64" t="s">
        <v>1454</v>
      </c>
      <c r="D2592" s="65" t="s">
        <v>2288</v>
      </c>
      <c r="E2592" s="53"/>
      <c r="F2592" s="66">
        <v>23.27</v>
      </c>
      <c r="G2592" s="66"/>
      <c r="H2592" s="62">
        <f>IF(F2592="","",IF(AND(G2592="Руб.",$J$10=1),F2592/#REF!,IF(G2592="Руб.",F2592,F2592*$J$12)))</f>
        <v>23.27</v>
      </c>
      <c r="I2592" s="54" t="s">
        <v>1361</v>
      </c>
      <c r="L2592" s="6"/>
      <c r="M2592" s="152"/>
      <c r="N2592" s="151"/>
      <c r="O2592" s="150"/>
      <c r="P2592" s="6"/>
      <c r="Q2592" s="152"/>
      <c r="R2592" s="6"/>
      <c r="S2592" s="150"/>
      <c r="T2592" s="6"/>
    </row>
    <row r="2593" spans="1:20" ht="12.75" customHeight="1" outlineLevel="1">
      <c r="A2593" s="63">
        <f t="shared" si="52"/>
        <v>0</v>
      </c>
      <c r="B2593" s="81"/>
      <c r="C2593" s="82" t="s">
        <v>1093</v>
      </c>
      <c r="D2593" s="65" t="s">
        <v>2288</v>
      </c>
      <c r="E2593" s="22" t="str">
        <f>IF(SUM(E2594:E2613)=0,"",1)</f>
        <v/>
      </c>
      <c r="F2593" s="101" t="s">
        <v>2274</v>
      </c>
      <c r="G2593" s="101"/>
      <c r="H2593" s="62" t="str">
        <f>IF(F2593="","",IF(AND(G2593="Руб.",$J$10=1),F2593/#REF!,IF(G2593="Руб.",F2593,F2593*$J$12)))</f>
        <v/>
      </c>
      <c r="I2593" s="54"/>
      <c r="L2593" s="6"/>
      <c r="M2593" s="152"/>
      <c r="N2593" s="151"/>
      <c r="O2593" s="150"/>
      <c r="P2593" s="6"/>
      <c r="Q2593" s="152"/>
      <c r="R2593" s="6"/>
      <c r="S2593" s="150"/>
      <c r="T2593" s="6"/>
    </row>
    <row r="2594" spans="1:20" ht="12" customHeight="1" outlineLevel="2">
      <c r="A2594" s="63">
        <f t="shared" si="52"/>
        <v>0</v>
      </c>
      <c r="B2594" s="102">
        <v>7305110</v>
      </c>
      <c r="C2594" s="64" t="s">
        <v>1455</v>
      </c>
      <c r="D2594" s="65" t="s">
        <v>2288</v>
      </c>
      <c r="E2594" s="53"/>
      <c r="F2594" s="66">
        <v>18.559999999999999</v>
      </c>
      <c r="G2594" s="66"/>
      <c r="H2594" s="62">
        <f>IF(F2594="","",IF(AND(G2594="Руб.",$J$10=1),F2594/#REF!,IF(G2594="Руб.",F2594,F2594*$J$12)))</f>
        <v>18.559999999999999</v>
      </c>
      <c r="I2594" s="54" t="s">
        <v>1361</v>
      </c>
      <c r="L2594" s="6"/>
      <c r="M2594" s="152"/>
      <c r="N2594" s="151"/>
      <c r="O2594" s="150"/>
      <c r="P2594" s="6"/>
      <c r="Q2594" s="152"/>
      <c r="R2594" s="6"/>
      <c r="S2594" s="150"/>
      <c r="T2594" s="6"/>
    </row>
    <row r="2595" spans="1:20" ht="12" customHeight="1" outlineLevel="2">
      <c r="A2595" s="63">
        <f t="shared" si="52"/>
        <v>0</v>
      </c>
      <c r="B2595" s="102">
        <v>7306050</v>
      </c>
      <c r="C2595" s="64" t="s">
        <v>1456</v>
      </c>
      <c r="D2595" s="65" t="s">
        <v>2288</v>
      </c>
      <c r="E2595" s="53"/>
      <c r="F2595" s="66">
        <v>2.83</v>
      </c>
      <c r="G2595" s="66"/>
      <c r="H2595" s="62">
        <f>IF(F2595="","",IF(AND(G2595="Руб.",$J$10=1),F2595/#REF!,IF(G2595="Руб.",F2595,F2595*$J$12)))</f>
        <v>2.83</v>
      </c>
      <c r="I2595" s="54" t="s">
        <v>1361</v>
      </c>
      <c r="L2595" s="6"/>
      <c r="M2595" s="152"/>
      <c r="N2595" s="151"/>
      <c r="O2595" s="150"/>
      <c r="P2595" s="6"/>
      <c r="Q2595" s="152"/>
      <c r="R2595" s="6"/>
      <c r="S2595" s="150"/>
      <c r="T2595" s="6"/>
    </row>
    <row r="2596" spans="1:20" ht="12" customHeight="1" outlineLevel="2">
      <c r="A2596" s="63">
        <f t="shared" si="52"/>
        <v>0</v>
      </c>
      <c r="B2596" s="102">
        <v>7306032</v>
      </c>
      <c r="C2596" s="64" t="s">
        <v>2638</v>
      </c>
      <c r="D2596" s="65" t="s">
        <v>2288</v>
      </c>
      <c r="E2596" s="53"/>
      <c r="F2596" s="66">
        <v>1.64</v>
      </c>
      <c r="G2596" s="66"/>
      <c r="H2596" s="62">
        <f>IF(F2596="","",IF(AND(G2596="Руб.",$J$10=1),F2596/#REF!,IF(G2596="Руб.",F2596,F2596*$J$12)))</f>
        <v>1.64</v>
      </c>
      <c r="I2596" s="54" t="s">
        <v>1361</v>
      </c>
      <c r="L2596" s="6"/>
      <c r="M2596" s="152"/>
      <c r="N2596" s="151"/>
      <c r="O2596" s="150"/>
      <c r="P2596" s="6"/>
      <c r="Q2596" s="152"/>
      <c r="R2596" s="6"/>
      <c r="S2596" s="150"/>
      <c r="T2596" s="6"/>
    </row>
    <row r="2597" spans="1:20" ht="12" customHeight="1" outlineLevel="2">
      <c r="A2597" s="63">
        <f t="shared" si="52"/>
        <v>0</v>
      </c>
      <c r="B2597" s="102">
        <v>7306025</v>
      </c>
      <c r="C2597" s="64" t="s">
        <v>2639</v>
      </c>
      <c r="D2597" s="65" t="s">
        <v>2288</v>
      </c>
      <c r="E2597" s="53"/>
      <c r="F2597" s="66">
        <v>1.42</v>
      </c>
      <c r="G2597" s="66"/>
      <c r="H2597" s="62">
        <f>IF(F2597="","",IF(AND(G2597="Руб.",$J$10=1),F2597/#REF!,IF(G2597="Руб.",F2597,F2597*$J$12)))</f>
        <v>1.42</v>
      </c>
      <c r="I2597" s="54" t="s">
        <v>1361</v>
      </c>
      <c r="L2597" s="6"/>
      <c r="M2597" s="152"/>
      <c r="N2597" s="151"/>
      <c r="O2597" s="150"/>
      <c r="P2597" s="6"/>
      <c r="Q2597" s="152"/>
      <c r="R2597" s="6"/>
      <c r="S2597" s="150"/>
      <c r="T2597" s="6"/>
    </row>
    <row r="2598" spans="1:20" ht="12" customHeight="1" outlineLevel="2">
      <c r="A2598" s="63">
        <f t="shared" si="52"/>
        <v>0</v>
      </c>
      <c r="B2598" s="72"/>
      <c r="C2598" s="64" t="s">
        <v>2640</v>
      </c>
      <c r="D2598" s="65" t="s">
        <v>2288</v>
      </c>
      <c r="E2598" s="53"/>
      <c r="F2598" s="100">
        <v>7.5</v>
      </c>
      <c r="G2598" s="100"/>
      <c r="H2598" s="62">
        <f>IF(F2598="","",IF(AND(G2598="Руб.",$J$10=1),F2598/#REF!,IF(G2598="Руб.",F2598,F2598*$J$12)))</f>
        <v>7.5</v>
      </c>
      <c r="I2598" s="54" t="s">
        <v>1361</v>
      </c>
      <c r="L2598" s="6"/>
      <c r="M2598" s="152"/>
      <c r="N2598" s="151"/>
      <c r="O2598" s="150"/>
      <c r="P2598" s="6"/>
      <c r="Q2598" s="152"/>
      <c r="R2598" s="6"/>
      <c r="S2598" s="150"/>
      <c r="T2598" s="6"/>
    </row>
    <row r="2599" spans="1:20" ht="12" customHeight="1" outlineLevel="2">
      <c r="A2599" s="63">
        <f t="shared" si="52"/>
        <v>0</v>
      </c>
      <c r="B2599" s="102">
        <v>7305050</v>
      </c>
      <c r="C2599" s="64" t="s">
        <v>2641</v>
      </c>
      <c r="D2599" s="65" t="s">
        <v>2288</v>
      </c>
      <c r="E2599" s="53"/>
      <c r="F2599" s="66">
        <v>7.5</v>
      </c>
      <c r="G2599" s="66"/>
      <c r="H2599" s="62">
        <f>IF(F2599="","",IF(AND(G2599="Руб.",$J$10=1),F2599/#REF!,IF(G2599="Руб.",F2599,F2599*$J$12)))</f>
        <v>7.5</v>
      </c>
      <c r="I2599" s="54" t="s">
        <v>1361</v>
      </c>
      <c r="L2599" s="6"/>
      <c r="M2599" s="152"/>
      <c r="N2599" s="151"/>
      <c r="O2599" s="150"/>
      <c r="P2599" s="6"/>
      <c r="Q2599" s="152"/>
      <c r="R2599" s="6"/>
      <c r="S2599" s="150"/>
      <c r="T2599" s="6"/>
    </row>
    <row r="2600" spans="1:20" ht="12" customHeight="1" outlineLevel="2">
      <c r="A2600" s="63">
        <f t="shared" si="52"/>
        <v>0</v>
      </c>
      <c r="B2600" s="102">
        <v>7305075</v>
      </c>
      <c r="C2600" s="64" t="s">
        <v>2642</v>
      </c>
      <c r="D2600" s="65" t="s">
        <v>2288</v>
      </c>
      <c r="E2600" s="53"/>
      <c r="F2600" s="66">
        <v>21.4</v>
      </c>
      <c r="G2600" s="66"/>
      <c r="H2600" s="62">
        <f>IF(F2600="","",IF(AND(G2600="Руб.",$J$10=1),F2600/#REF!,IF(G2600="Руб.",F2600,F2600*$J$12)))</f>
        <v>21.4</v>
      </c>
      <c r="I2600" s="54" t="s">
        <v>1361</v>
      </c>
      <c r="L2600" s="6"/>
      <c r="M2600" s="152"/>
      <c r="N2600" s="151"/>
      <c r="O2600" s="150"/>
      <c r="P2600" s="6"/>
      <c r="Q2600" s="152"/>
      <c r="R2600" s="6"/>
      <c r="S2600" s="150"/>
      <c r="T2600" s="6"/>
    </row>
    <row r="2601" spans="1:20" ht="12" customHeight="1" outlineLevel="2">
      <c r="A2601" s="63">
        <f t="shared" si="52"/>
        <v>0</v>
      </c>
      <c r="B2601" s="102">
        <v>7306026</v>
      </c>
      <c r="C2601" s="64" t="s">
        <v>2643</v>
      </c>
      <c r="D2601" s="65" t="s">
        <v>2288</v>
      </c>
      <c r="E2601" s="53"/>
      <c r="F2601" s="66">
        <v>1.42</v>
      </c>
      <c r="G2601" s="66"/>
      <c r="H2601" s="62">
        <f>IF(F2601="","",IF(AND(G2601="Руб.",$J$10=1),F2601/#REF!,IF(G2601="Руб.",F2601,F2601*$J$12)))</f>
        <v>1.42</v>
      </c>
      <c r="I2601" s="54" t="s">
        <v>1361</v>
      </c>
      <c r="L2601" s="6"/>
      <c r="M2601" s="152"/>
      <c r="N2601" s="151"/>
      <c r="O2601" s="150"/>
      <c r="P2601" s="6"/>
      <c r="Q2601" s="152"/>
      <c r="R2601" s="6"/>
      <c r="S2601" s="150"/>
      <c r="T2601" s="6"/>
    </row>
    <row r="2602" spans="1:20" ht="12" customHeight="1" outlineLevel="2">
      <c r="A2602" s="63">
        <f t="shared" si="52"/>
        <v>0</v>
      </c>
      <c r="B2602" s="102">
        <v>7306040</v>
      </c>
      <c r="C2602" s="64" t="s">
        <v>2644</v>
      </c>
      <c r="D2602" s="65" t="s">
        <v>2288</v>
      </c>
      <c r="E2602" s="53"/>
      <c r="F2602" s="66">
        <v>1.93</v>
      </c>
      <c r="G2602" s="66"/>
      <c r="H2602" s="62">
        <f>IF(F2602="","",IF(AND(G2602="Руб.",$J$10=1),F2602/#REF!,IF(G2602="Руб.",F2602,F2602*$J$12)))</f>
        <v>1.93</v>
      </c>
      <c r="I2602" s="54" t="s">
        <v>1361</v>
      </c>
      <c r="L2602" s="6"/>
      <c r="M2602" s="152"/>
      <c r="N2602" s="151"/>
      <c r="O2602" s="150"/>
      <c r="P2602" s="6"/>
      <c r="Q2602" s="152"/>
      <c r="R2602" s="6"/>
      <c r="S2602" s="150"/>
      <c r="T2602" s="6"/>
    </row>
    <row r="2603" spans="1:20" ht="12" customHeight="1" outlineLevel="2">
      <c r="A2603" s="63">
        <f t="shared" si="52"/>
        <v>0</v>
      </c>
      <c r="B2603" s="102">
        <v>7306063</v>
      </c>
      <c r="C2603" s="64" t="s">
        <v>2645</v>
      </c>
      <c r="D2603" s="65" t="s">
        <v>2288</v>
      </c>
      <c r="E2603" s="53"/>
      <c r="F2603" s="66">
        <v>3.17</v>
      </c>
      <c r="G2603" s="66"/>
      <c r="H2603" s="62">
        <f>IF(F2603="","",IF(AND(G2603="Руб.",$J$10=1),F2603/#REF!,IF(G2603="Руб.",F2603,F2603*$J$12)))</f>
        <v>3.17</v>
      </c>
      <c r="I2603" s="54" t="s">
        <v>1361</v>
      </c>
      <c r="L2603" s="6"/>
      <c r="M2603" s="152"/>
      <c r="N2603" s="151"/>
      <c r="O2603" s="150"/>
      <c r="P2603" s="6"/>
      <c r="Q2603" s="152"/>
      <c r="R2603" s="6"/>
      <c r="S2603" s="150"/>
      <c r="T2603" s="6"/>
    </row>
    <row r="2604" spans="1:20" ht="12" customHeight="1" outlineLevel="2">
      <c r="A2604" s="63">
        <f t="shared" si="52"/>
        <v>0</v>
      </c>
      <c r="B2604" s="102">
        <v>7306075</v>
      </c>
      <c r="C2604" s="64" t="s">
        <v>2646</v>
      </c>
      <c r="D2604" s="65" t="s">
        <v>2288</v>
      </c>
      <c r="E2604" s="53"/>
      <c r="F2604" s="100">
        <v>6.5</v>
      </c>
      <c r="G2604" s="100"/>
      <c r="H2604" s="62">
        <f>IF(F2604="","",IF(AND(G2604="Руб.",$J$10=1),F2604/#REF!,IF(G2604="Руб.",F2604,F2604*$J$12)))</f>
        <v>6.5</v>
      </c>
      <c r="I2604" s="54" t="s">
        <v>1361</v>
      </c>
      <c r="L2604" s="6"/>
      <c r="M2604" s="152"/>
      <c r="N2604" s="151"/>
      <c r="O2604" s="150"/>
      <c r="P2604" s="6"/>
      <c r="Q2604" s="152"/>
      <c r="R2604" s="6"/>
      <c r="S2604" s="150"/>
      <c r="T2604" s="6"/>
    </row>
    <row r="2605" spans="1:20" ht="12" customHeight="1" outlineLevel="2">
      <c r="A2605" s="63">
        <f t="shared" ref="A2605:A2668" si="53">IF(E2605="",A2604,A2604+1)</f>
        <v>0</v>
      </c>
      <c r="B2605" s="102">
        <v>7306090</v>
      </c>
      <c r="C2605" s="64" t="s">
        <v>2647</v>
      </c>
      <c r="D2605" s="65" t="s">
        <v>2288</v>
      </c>
      <c r="E2605" s="53"/>
      <c r="F2605" s="100">
        <v>8.6</v>
      </c>
      <c r="G2605" s="100"/>
      <c r="H2605" s="62">
        <f>IF(F2605="","",IF(AND(G2605="Руб.",$J$10=1),F2605/#REF!,IF(G2605="Руб.",F2605,F2605*$J$12)))</f>
        <v>8.6</v>
      </c>
      <c r="I2605" s="54" t="s">
        <v>1361</v>
      </c>
      <c r="L2605" s="6"/>
      <c r="M2605" s="152"/>
      <c r="N2605" s="151"/>
      <c r="O2605" s="150"/>
      <c r="P2605" s="6"/>
      <c r="Q2605" s="152"/>
      <c r="R2605" s="6"/>
      <c r="S2605" s="150"/>
      <c r="T2605" s="6"/>
    </row>
    <row r="2606" spans="1:20" ht="12" customHeight="1" outlineLevel="2">
      <c r="A2606" s="63">
        <f t="shared" si="53"/>
        <v>0</v>
      </c>
      <c r="B2606" s="102">
        <v>7305020</v>
      </c>
      <c r="C2606" s="64" t="s">
        <v>4390</v>
      </c>
      <c r="D2606" s="65" t="s">
        <v>2288</v>
      </c>
      <c r="E2606" s="53"/>
      <c r="F2606" s="66">
        <v>1.1499999999999999</v>
      </c>
      <c r="G2606" s="66"/>
      <c r="H2606" s="62">
        <f>IF(F2606="","",IF(AND(G2606="Руб.",$J$10=1),F2606/#REF!,IF(G2606="Руб.",F2606,F2606*$J$12)))</f>
        <v>1.1499999999999999</v>
      </c>
      <c r="I2606" s="54" t="s">
        <v>1361</v>
      </c>
      <c r="L2606" s="6"/>
      <c r="M2606" s="152"/>
      <c r="N2606" s="151"/>
      <c r="O2606" s="150"/>
      <c r="P2606" s="6"/>
      <c r="Q2606" s="152"/>
      <c r="R2606" s="6"/>
      <c r="S2606" s="150"/>
      <c r="T2606" s="6"/>
    </row>
    <row r="2607" spans="1:20" ht="12" customHeight="1" outlineLevel="2">
      <c r="A2607" s="63">
        <f t="shared" si="53"/>
        <v>0</v>
      </c>
      <c r="B2607" s="102">
        <v>7305025</v>
      </c>
      <c r="C2607" s="64" t="s">
        <v>4391</v>
      </c>
      <c r="D2607" s="65" t="s">
        <v>2288</v>
      </c>
      <c r="E2607" s="53"/>
      <c r="F2607" s="66">
        <v>1.38</v>
      </c>
      <c r="G2607" s="66"/>
      <c r="H2607" s="62">
        <f>IF(F2607="","",IF(AND(G2607="Руб.",$J$10=1),F2607/#REF!,IF(G2607="Руб.",F2607,F2607*$J$12)))</f>
        <v>1.38</v>
      </c>
      <c r="I2607" s="54" t="s">
        <v>1361</v>
      </c>
      <c r="L2607" s="6"/>
      <c r="M2607" s="152"/>
      <c r="N2607" s="151"/>
      <c r="O2607" s="150"/>
      <c r="P2607" s="6"/>
      <c r="Q2607" s="152"/>
      <c r="R2607" s="6"/>
      <c r="S2607" s="150"/>
      <c r="T2607" s="6"/>
    </row>
    <row r="2608" spans="1:20" ht="12" customHeight="1" outlineLevel="2">
      <c r="A2608" s="63">
        <f t="shared" si="53"/>
        <v>0</v>
      </c>
      <c r="B2608" s="102">
        <v>7305032</v>
      </c>
      <c r="C2608" s="64" t="s">
        <v>4392</v>
      </c>
      <c r="D2608" s="65" t="s">
        <v>2288</v>
      </c>
      <c r="E2608" s="53"/>
      <c r="F2608" s="66">
        <v>1.64</v>
      </c>
      <c r="G2608" s="66"/>
      <c r="H2608" s="62">
        <f>IF(F2608="","",IF(AND(G2608="Руб.",$J$10=1),F2608/#REF!,IF(G2608="Руб.",F2608,F2608*$J$12)))</f>
        <v>1.64</v>
      </c>
      <c r="I2608" s="54" t="s">
        <v>1361</v>
      </c>
      <c r="L2608" s="6"/>
      <c r="M2608" s="152"/>
      <c r="N2608" s="151"/>
      <c r="O2608" s="150"/>
      <c r="P2608" s="6"/>
      <c r="Q2608" s="152"/>
      <c r="R2608" s="6"/>
      <c r="S2608" s="150"/>
      <c r="T2608" s="6"/>
    </row>
    <row r="2609" spans="1:20" ht="12" customHeight="1" outlineLevel="2">
      <c r="A2609" s="63">
        <f t="shared" si="53"/>
        <v>0</v>
      </c>
      <c r="B2609" s="102">
        <v>7305033</v>
      </c>
      <c r="C2609" s="64" t="s">
        <v>4393</v>
      </c>
      <c r="D2609" s="65" t="s">
        <v>2288</v>
      </c>
      <c r="E2609" s="53"/>
      <c r="F2609" s="66">
        <v>1.64</v>
      </c>
      <c r="G2609" s="66"/>
      <c r="H2609" s="62">
        <f>IF(F2609="","",IF(AND(G2609="Руб.",$J$10=1),F2609/#REF!,IF(G2609="Руб.",F2609,F2609*$J$12)))</f>
        <v>1.64</v>
      </c>
      <c r="I2609" s="54" t="s">
        <v>1361</v>
      </c>
      <c r="L2609" s="6"/>
      <c r="M2609" s="152"/>
      <c r="N2609" s="151"/>
      <c r="O2609" s="150"/>
      <c r="P2609" s="6"/>
      <c r="Q2609" s="152"/>
      <c r="R2609" s="6"/>
      <c r="S2609" s="150"/>
      <c r="T2609" s="6"/>
    </row>
    <row r="2610" spans="1:20" ht="12" customHeight="1" outlineLevel="2">
      <c r="A2610" s="63">
        <f t="shared" si="53"/>
        <v>0</v>
      </c>
      <c r="B2610" s="102">
        <v>7305040</v>
      </c>
      <c r="C2610" s="64" t="s">
        <v>4394</v>
      </c>
      <c r="D2610" s="65" t="s">
        <v>2288</v>
      </c>
      <c r="E2610" s="53"/>
      <c r="F2610" s="66">
        <v>1.97</v>
      </c>
      <c r="G2610" s="66"/>
      <c r="H2610" s="62">
        <f>IF(F2610="","",IF(AND(G2610="Руб.",$J$10=1),F2610/#REF!,IF(G2610="Руб.",F2610,F2610*$J$12)))</f>
        <v>1.97</v>
      </c>
      <c r="I2610" s="54" t="s">
        <v>1361</v>
      </c>
      <c r="L2610" s="6"/>
      <c r="M2610" s="152"/>
      <c r="N2610" s="151"/>
      <c r="O2610" s="150"/>
      <c r="P2610" s="6"/>
      <c r="Q2610" s="152"/>
      <c r="R2610" s="6"/>
      <c r="S2610" s="150"/>
      <c r="T2610" s="6"/>
    </row>
    <row r="2611" spans="1:20" ht="12" customHeight="1" outlineLevel="2">
      <c r="A2611" s="63">
        <f t="shared" si="53"/>
        <v>0</v>
      </c>
      <c r="B2611" s="102">
        <v>7305063</v>
      </c>
      <c r="C2611" s="64" t="s">
        <v>4395</v>
      </c>
      <c r="D2611" s="65" t="s">
        <v>2288</v>
      </c>
      <c r="E2611" s="53"/>
      <c r="F2611" s="66">
        <v>10.7</v>
      </c>
      <c r="G2611" s="66"/>
      <c r="H2611" s="62">
        <f>IF(F2611="","",IF(AND(G2611="Руб.",$J$10=1),F2611/#REF!,IF(G2611="Руб.",F2611,F2611*$J$12)))</f>
        <v>10.7</v>
      </c>
      <c r="I2611" s="54" t="s">
        <v>1361</v>
      </c>
      <c r="L2611" s="6"/>
      <c r="M2611" s="152"/>
      <c r="N2611" s="151"/>
      <c r="O2611" s="150"/>
      <c r="P2611" s="6"/>
      <c r="Q2611" s="152"/>
      <c r="R2611" s="6"/>
      <c r="S2611" s="150"/>
      <c r="T2611" s="6"/>
    </row>
    <row r="2612" spans="1:20" ht="12" customHeight="1" outlineLevel="2">
      <c r="A2612" s="63">
        <f t="shared" si="53"/>
        <v>0</v>
      </c>
      <c r="B2612" s="102">
        <v>7305090</v>
      </c>
      <c r="C2612" s="64" t="s">
        <v>4396</v>
      </c>
      <c r="D2612" s="65" t="s">
        <v>2288</v>
      </c>
      <c r="E2612" s="53"/>
      <c r="F2612" s="73">
        <v>12</v>
      </c>
      <c r="G2612" s="73"/>
      <c r="H2612" s="62">
        <f>IF(F2612="","",IF(AND(G2612="Руб.",$J$10=1),F2612/#REF!,IF(G2612="Руб.",F2612,F2612*$J$12)))</f>
        <v>12</v>
      </c>
      <c r="I2612" s="54" t="s">
        <v>1361</v>
      </c>
      <c r="L2612" s="6"/>
      <c r="M2612" s="152"/>
      <c r="N2612" s="151"/>
      <c r="O2612" s="150"/>
      <c r="P2612" s="6"/>
      <c r="Q2612" s="152"/>
      <c r="R2612" s="6"/>
      <c r="S2612" s="150"/>
      <c r="T2612" s="6"/>
    </row>
    <row r="2613" spans="1:20" ht="12" customHeight="1" outlineLevel="2">
      <c r="A2613" s="63">
        <f t="shared" si="53"/>
        <v>0</v>
      </c>
      <c r="B2613" s="102">
        <v>7305016</v>
      </c>
      <c r="C2613" s="64" t="s">
        <v>4397</v>
      </c>
      <c r="D2613" s="65" t="s">
        <v>2288</v>
      </c>
      <c r="E2613" s="53"/>
      <c r="F2613" s="66">
        <v>1.1499999999999999</v>
      </c>
      <c r="G2613" s="66"/>
      <c r="H2613" s="62">
        <f>IF(F2613="","",IF(AND(G2613="Руб.",$J$10=1),F2613/#REF!,IF(G2613="Руб.",F2613,F2613*$J$12)))</f>
        <v>1.1499999999999999</v>
      </c>
      <c r="I2613" s="54" t="s">
        <v>1361</v>
      </c>
      <c r="L2613" s="6"/>
      <c r="M2613" s="152"/>
      <c r="N2613" s="151"/>
      <c r="O2613" s="150"/>
      <c r="P2613" s="6"/>
      <c r="Q2613" s="152"/>
      <c r="R2613" s="6"/>
      <c r="S2613" s="150"/>
      <c r="T2613" s="6"/>
    </row>
    <row r="2614" spans="1:20" ht="12.75" customHeight="1" outlineLevel="1">
      <c r="A2614" s="63">
        <f t="shared" si="53"/>
        <v>0</v>
      </c>
      <c r="B2614" s="81"/>
      <c r="C2614" s="82" t="s">
        <v>1153</v>
      </c>
      <c r="D2614" s="65" t="s">
        <v>2288</v>
      </c>
      <c r="E2614" s="22" t="str">
        <f>IF(SUM(E2615:E2628)=0,"",1)</f>
        <v/>
      </c>
      <c r="F2614" s="101" t="s">
        <v>2274</v>
      </c>
      <c r="G2614" s="101"/>
      <c r="H2614" s="62" t="str">
        <f>IF(F2614="","",IF(AND(G2614="Руб.",$J$10=1),F2614/#REF!,IF(G2614="Руб.",F2614,F2614*$J$12)))</f>
        <v/>
      </c>
      <c r="I2614" s="54"/>
      <c r="L2614" s="6"/>
      <c r="M2614" s="152"/>
      <c r="N2614" s="151"/>
      <c r="O2614" s="150"/>
      <c r="P2614" s="6"/>
      <c r="Q2614" s="152"/>
      <c r="R2614" s="6"/>
      <c r="S2614" s="150"/>
      <c r="T2614" s="6"/>
    </row>
    <row r="2615" spans="1:20" ht="12" customHeight="1" outlineLevel="2">
      <c r="A2615" s="63">
        <f t="shared" si="53"/>
        <v>0</v>
      </c>
      <c r="B2615" s="102">
        <v>7128020</v>
      </c>
      <c r="C2615" s="64" t="s">
        <v>4398</v>
      </c>
      <c r="D2615" s="65" t="s">
        <v>2288</v>
      </c>
      <c r="E2615" s="53"/>
      <c r="F2615" s="100">
        <v>0.6</v>
      </c>
      <c r="G2615" s="100"/>
      <c r="H2615" s="62">
        <f>IF(F2615="","",IF(AND(G2615="Руб.",$J$10=1),F2615/#REF!,IF(G2615="Руб.",F2615,F2615*$J$12)))</f>
        <v>0.6</v>
      </c>
      <c r="I2615" s="54" t="s">
        <v>1361</v>
      </c>
      <c r="L2615" s="6"/>
      <c r="M2615" s="152"/>
      <c r="N2615" s="151"/>
      <c r="O2615" s="150"/>
      <c r="P2615" s="6"/>
      <c r="Q2615" s="152"/>
      <c r="R2615" s="6"/>
      <c r="S2615" s="150"/>
      <c r="T2615" s="6"/>
    </row>
    <row r="2616" spans="1:20" ht="12" customHeight="1" outlineLevel="2">
      <c r="A2616" s="63">
        <f t="shared" si="53"/>
        <v>0</v>
      </c>
      <c r="B2616" s="102">
        <v>7128025</v>
      </c>
      <c r="C2616" s="64" t="s">
        <v>4399</v>
      </c>
      <c r="D2616" s="65" t="s">
        <v>2288</v>
      </c>
      <c r="E2616" s="53"/>
      <c r="F2616" s="66">
        <v>0.64</v>
      </c>
      <c r="G2616" s="66"/>
      <c r="H2616" s="62">
        <f>IF(F2616="","",IF(AND(G2616="Руб.",$J$10=1),F2616/#REF!,IF(G2616="Руб.",F2616,F2616*$J$12)))</f>
        <v>0.64</v>
      </c>
      <c r="I2616" s="54" t="s">
        <v>1361</v>
      </c>
      <c r="L2616" s="6"/>
      <c r="M2616" s="152"/>
      <c r="N2616" s="151"/>
      <c r="O2616" s="150"/>
      <c r="P2616" s="6"/>
      <c r="Q2616" s="152"/>
      <c r="R2616" s="6"/>
      <c r="S2616" s="150"/>
      <c r="T2616" s="6"/>
    </row>
    <row r="2617" spans="1:20" ht="12" customHeight="1" outlineLevel="2">
      <c r="A2617" s="63">
        <f t="shared" si="53"/>
        <v>0</v>
      </c>
      <c r="B2617" s="102">
        <v>7128075</v>
      </c>
      <c r="C2617" s="64" t="s">
        <v>4021</v>
      </c>
      <c r="D2617" s="65" t="s">
        <v>2288</v>
      </c>
      <c r="E2617" s="53"/>
      <c r="F2617" s="66">
        <v>1.44</v>
      </c>
      <c r="G2617" s="66"/>
      <c r="H2617" s="62">
        <f>IF(F2617="","",IF(AND(G2617="Руб.",$J$10=1),F2617/#REF!,IF(G2617="Руб.",F2617,F2617*$J$12)))</f>
        <v>1.44</v>
      </c>
      <c r="I2617" s="54" t="s">
        <v>1361</v>
      </c>
      <c r="L2617" s="6"/>
      <c r="M2617" s="152"/>
      <c r="N2617" s="151"/>
      <c r="O2617" s="150"/>
      <c r="P2617" s="6"/>
      <c r="Q2617" s="152"/>
      <c r="R2617" s="6"/>
      <c r="S2617" s="150"/>
      <c r="T2617" s="6"/>
    </row>
    <row r="2618" spans="1:20" ht="12" customHeight="1" outlineLevel="2">
      <c r="A2618" s="63">
        <f t="shared" si="53"/>
        <v>0</v>
      </c>
      <c r="B2618" s="102">
        <v>7128040</v>
      </c>
      <c r="C2618" s="64" t="s">
        <v>4022</v>
      </c>
      <c r="D2618" s="65" t="s">
        <v>2288</v>
      </c>
      <c r="E2618" s="53"/>
      <c r="F2618" s="66">
        <v>0.96</v>
      </c>
      <c r="G2618" s="66"/>
      <c r="H2618" s="62">
        <f>IF(F2618="","",IF(AND(G2618="Руб.",$J$10=1),F2618/#REF!,IF(G2618="Руб.",F2618,F2618*$J$12)))</f>
        <v>0.96</v>
      </c>
      <c r="I2618" s="54" t="s">
        <v>1361</v>
      </c>
      <c r="L2618" s="6"/>
      <c r="M2618" s="152"/>
      <c r="N2618" s="151"/>
      <c r="O2618" s="150"/>
      <c r="P2618" s="6"/>
      <c r="Q2618" s="152"/>
      <c r="R2618" s="6"/>
      <c r="S2618" s="150"/>
      <c r="T2618" s="6"/>
    </row>
    <row r="2619" spans="1:20" ht="12" customHeight="1" outlineLevel="2">
      <c r="A2619" s="63">
        <f t="shared" si="53"/>
        <v>0</v>
      </c>
      <c r="B2619" s="102">
        <v>7128032</v>
      </c>
      <c r="C2619" s="64" t="s">
        <v>4023</v>
      </c>
      <c r="D2619" s="65" t="s">
        <v>2288</v>
      </c>
      <c r="E2619" s="53"/>
      <c r="F2619" s="66">
        <v>0.71</v>
      </c>
      <c r="G2619" s="66"/>
      <c r="H2619" s="62">
        <f>IF(F2619="","",IF(AND(G2619="Руб.",$J$10=1),F2619/#REF!,IF(G2619="Руб.",F2619,F2619*$J$12)))</f>
        <v>0.71</v>
      </c>
      <c r="I2619" s="54" t="s">
        <v>1361</v>
      </c>
      <c r="L2619" s="6"/>
      <c r="M2619" s="152"/>
      <c r="N2619" s="151"/>
      <c r="O2619" s="150"/>
      <c r="P2619" s="6"/>
      <c r="Q2619" s="152"/>
      <c r="R2619" s="6"/>
      <c r="S2619" s="150"/>
      <c r="T2619" s="6"/>
    </row>
    <row r="2620" spans="1:20" ht="12" customHeight="1" outlineLevel="2">
      <c r="A2620" s="63">
        <f t="shared" si="53"/>
        <v>0</v>
      </c>
      <c r="B2620" s="102">
        <v>7128110</v>
      </c>
      <c r="C2620" s="64" t="s">
        <v>4024</v>
      </c>
      <c r="D2620" s="65" t="s">
        <v>2288</v>
      </c>
      <c r="E2620" s="53"/>
      <c r="F2620" s="100">
        <v>3.2</v>
      </c>
      <c r="G2620" s="100"/>
      <c r="H2620" s="62">
        <f>IF(F2620="","",IF(AND(G2620="Руб.",$J$10=1),F2620/#REF!,IF(G2620="Руб.",F2620,F2620*$J$12)))</f>
        <v>3.2</v>
      </c>
      <c r="I2620" s="54" t="s">
        <v>1361</v>
      </c>
      <c r="L2620" s="6"/>
      <c r="M2620" s="152"/>
      <c r="N2620" s="151"/>
      <c r="O2620" s="150"/>
      <c r="P2620" s="6"/>
      <c r="Q2620" s="152"/>
      <c r="R2620" s="6"/>
      <c r="S2620" s="150"/>
      <c r="T2620" s="6"/>
    </row>
    <row r="2621" spans="1:20" ht="12" customHeight="1" outlineLevel="2">
      <c r="A2621" s="63">
        <f t="shared" si="53"/>
        <v>0</v>
      </c>
      <c r="B2621" s="102">
        <v>7129010</v>
      </c>
      <c r="C2621" s="64" t="s">
        <v>4232</v>
      </c>
      <c r="D2621" s="65" t="s">
        <v>2288</v>
      </c>
      <c r="E2621" s="53"/>
      <c r="F2621" s="66">
        <v>2.14</v>
      </c>
      <c r="G2621" s="66"/>
      <c r="H2621" s="62">
        <f>IF(F2621="","",IF(AND(G2621="Руб.",$J$10=1),F2621/#REF!,IF(G2621="Руб.",F2621,F2621*$J$12)))</f>
        <v>2.14</v>
      </c>
      <c r="I2621" s="54" t="s">
        <v>1361</v>
      </c>
      <c r="L2621" s="6"/>
      <c r="M2621" s="152"/>
      <c r="N2621" s="151"/>
      <c r="O2621" s="150"/>
      <c r="P2621" s="6"/>
      <c r="Q2621" s="152"/>
      <c r="R2621" s="6"/>
      <c r="S2621" s="150"/>
      <c r="T2621" s="6"/>
    </row>
    <row r="2622" spans="1:20" ht="12" customHeight="1" outlineLevel="2">
      <c r="A2622" s="63">
        <f t="shared" si="53"/>
        <v>0</v>
      </c>
      <c r="B2622" s="102">
        <v>7129050</v>
      </c>
      <c r="C2622" s="64" t="s">
        <v>4233</v>
      </c>
      <c r="D2622" s="65" t="s">
        <v>2288</v>
      </c>
      <c r="E2622" s="53"/>
      <c r="F2622" s="66">
        <v>0.75</v>
      </c>
      <c r="G2622" s="66"/>
      <c r="H2622" s="62">
        <f>IF(F2622="","",IF(AND(G2622="Руб.",$J$10=1),F2622/#REF!,IF(G2622="Руб.",F2622,F2622*$J$12)))</f>
        <v>0.75</v>
      </c>
      <c r="I2622" s="54" t="s">
        <v>1361</v>
      </c>
      <c r="L2622" s="6"/>
      <c r="M2622" s="152"/>
      <c r="N2622" s="151"/>
      <c r="O2622" s="150"/>
      <c r="P2622" s="6"/>
      <c r="Q2622" s="152"/>
      <c r="R2622" s="6"/>
      <c r="S2622" s="150"/>
      <c r="T2622" s="6"/>
    </row>
    <row r="2623" spans="1:20" ht="12" customHeight="1" outlineLevel="2">
      <c r="A2623" s="63">
        <f t="shared" si="53"/>
        <v>0</v>
      </c>
      <c r="B2623" s="102">
        <v>7129063</v>
      </c>
      <c r="C2623" s="64" t="s">
        <v>4234</v>
      </c>
      <c r="D2623" s="65" t="s">
        <v>2288</v>
      </c>
      <c r="E2623" s="53"/>
      <c r="F2623" s="66">
        <v>0.86</v>
      </c>
      <c r="G2623" s="66"/>
      <c r="H2623" s="62">
        <f>IF(F2623="","",IF(AND(G2623="Руб.",$J$10=1),F2623/#REF!,IF(G2623="Руб.",F2623,F2623*$J$12)))</f>
        <v>0.86</v>
      </c>
      <c r="I2623" s="54" t="s">
        <v>1361</v>
      </c>
      <c r="L2623" s="6"/>
      <c r="M2623" s="152"/>
      <c r="N2623" s="151"/>
      <c r="O2623" s="150"/>
      <c r="P2623" s="6"/>
      <c r="Q2623" s="152"/>
      <c r="R2623" s="6"/>
      <c r="S2623" s="150"/>
      <c r="T2623" s="6"/>
    </row>
    <row r="2624" spans="1:20" ht="12" customHeight="1" outlineLevel="2">
      <c r="A2624" s="63">
        <f t="shared" si="53"/>
        <v>0</v>
      </c>
      <c r="B2624" s="102">
        <v>7129075</v>
      </c>
      <c r="C2624" s="64" t="s">
        <v>4235</v>
      </c>
      <c r="D2624" s="65" t="s">
        <v>2288</v>
      </c>
      <c r="E2624" s="53"/>
      <c r="F2624" s="66">
        <v>1.07</v>
      </c>
      <c r="G2624" s="66"/>
      <c r="H2624" s="62">
        <f>IF(F2624="","",IF(AND(G2624="Руб.",$J$10=1),F2624/#REF!,IF(G2624="Руб.",F2624,F2624*$J$12)))</f>
        <v>1.07</v>
      </c>
      <c r="I2624" s="54" t="s">
        <v>1361</v>
      </c>
      <c r="L2624" s="6"/>
      <c r="M2624" s="152"/>
      <c r="N2624" s="151"/>
      <c r="O2624" s="150"/>
      <c r="P2624" s="6"/>
      <c r="Q2624" s="152"/>
      <c r="R2624" s="6"/>
      <c r="S2624" s="150"/>
      <c r="T2624" s="6"/>
    </row>
    <row r="2625" spans="1:20" ht="12" customHeight="1" outlineLevel="2">
      <c r="A2625" s="63">
        <f t="shared" si="53"/>
        <v>0</v>
      </c>
      <c r="B2625" s="102">
        <v>7129090</v>
      </c>
      <c r="C2625" s="64" t="s">
        <v>4236</v>
      </c>
      <c r="D2625" s="65" t="s">
        <v>2288</v>
      </c>
      <c r="E2625" s="53"/>
      <c r="F2625" s="66">
        <v>1.18</v>
      </c>
      <c r="G2625" s="66"/>
      <c r="H2625" s="62">
        <f>IF(F2625="","",IF(AND(G2625="Руб.",$J$10=1),F2625/#REF!,IF(G2625="Руб.",F2625,F2625*$J$12)))</f>
        <v>1.18</v>
      </c>
      <c r="I2625" s="54" t="s">
        <v>1361</v>
      </c>
      <c r="L2625" s="6"/>
      <c r="M2625" s="152"/>
      <c r="N2625" s="151"/>
      <c r="O2625" s="150"/>
      <c r="P2625" s="6"/>
      <c r="Q2625" s="152"/>
      <c r="R2625" s="6"/>
      <c r="S2625" s="150"/>
      <c r="T2625" s="6"/>
    </row>
    <row r="2626" spans="1:20" ht="12" customHeight="1" outlineLevel="2">
      <c r="A2626" s="63">
        <f t="shared" si="53"/>
        <v>0</v>
      </c>
      <c r="B2626" s="102">
        <v>7128090</v>
      </c>
      <c r="C2626" s="64" t="s">
        <v>4237</v>
      </c>
      <c r="D2626" s="65" t="s">
        <v>2288</v>
      </c>
      <c r="E2626" s="53"/>
      <c r="F2626" s="66">
        <v>1.67</v>
      </c>
      <c r="G2626" s="66"/>
      <c r="H2626" s="62">
        <f>IF(F2626="","",IF(AND(G2626="Руб.",$J$10=1),F2626/#REF!,IF(G2626="Руб.",F2626,F2626*$J$12)))</f>
        <v>1.67</v>
      </c>
      <c r="I2626" s="54" t="s">
        <v>1361</v>
      </c>
      <c r="L2626" s="6"/>
      <c r="M2626" s="152"/>
      <c r="N2626" s="151"/>
      <c r="O2626" s="150"/>
      <c r="P2626" s="6"/>
      <c r="Q2626" s="152"/>
      <c r="R2626" s="6"/>
      <c r="S2626" s="150"/>
      <c r="T2626" s="6"/>
    </row>
    <row r="2627" spans="1:20" ht="12" customHeight="1" outlineLevel="2">
      <c r="A2627" s="63">
        <f t="shared" si="53"/>
        <v>0</v>
      </c>
      <c r="B2627" s="102">
        <v>7128063</v>
      </c>
      <c r="C2627" s="64" t="s">
        <v>2462</v>
      </c>
      <c r="D2627" s="65" t="s">
        <v>2288</v>
      </c>
      <c r="E2627" s="53"/>
      <c r="F2627" s="66">
        <v>1.27</v>
      </c>
      <c r="G2627" s="66"/>
      <c r="H2627" s="62">
        <f>IF(F2627="","",IF(AND(G2627="Руб.",$J$10=1),F2627/#REF!,IF(G2627="Руб.",F2627,F2627*$J$12)))</f>
        <v>1.27</v>
      </c>
      <c r="I2627" s="54" t="s">
        <v>1361</v>
      </c>
      <c r="L2627" s="6"/>
      <c r="M2627" s="152"/>
      <c r="N2627" s="151"/>
      <c r="O2627" s="150"/>
      <c r="P2627" s="6"/>
      <c r="Q2627" s="152"/>
      <c r="R2627" s="6"/>
      <c r="S2627" s="150"/>
      <c r="T2627" s="6"/>
    </row>
    <row r="2628" spans="1:20" ht="12" customHeight="1" outlineLevel="2">
      <c r="A2628" s="63">
        <f t="shared" si="53"/>
        <v>0</v>
      </c>
      <c r="B2628" s="102">
        <v>7128050</v>
      </c>
      <c r="C2628" s="64" t="s">
        <v>2463</v>
      </c>
      <c r="D2628" s="65" t="s">
        <v>2288</v>
      </c>
      <c r="E2628" s="53"/>
      <c r="F2628" s="66">
        <v>1.08</v>
      </c>
      <c r="G2628" s="66"/>
      <c r="H2628" s="62">
        <f>IF(F2628="","",IF(AND(G2628="Руб.",$J$10=1),F2628/#REF!,IF(G2628="Руб.",F2628,F2628*$J$12)))</f>
        <v>1.08</v>
      </c>
      <c r="I2628" s="54" t="s">
        <v>1361</v>
      </c>
      <c r="L2628" s="6"/>
      <c r="M2628" s="152"/>
      <c r="N2628" s="151"/>
      <c r="O2628" s="150"/>
      <c r="P2628" s="6"/>
      <c r="Q2628" s="152"/>
      <c r="R2628" s="6"/>
      <c r="S2628" s="150"/>
      <c r="T2628" s="6"/>
    </row>
    <row r="2629" spans="1:20" ht="12.75" customHeight="1" outlineLevel="1">
      <c r="A2629" s="63">
        <f t="shared" si="53"/>
        <v>0</v>
      </c>
      <c r="B2629" s="81"/>
      <c r="C2629" s="82" t="s">
        <v>2464</v>
      </c>
      <c r="D2629" s="65" t="s">
        <v>2288</v>
      </c>
      <c r="E2629" s="22" t="str">
        <f>IF(SUM(E2630:E2632)=0,"",1)</f>
        <v/>
      </c>
      <c r="F2629" s="101" t="s">
        <v>2274</v>
      </c>
      <c r="G2629" s="101"/>
      <c r="H2629" s="62" t="str">
        <f>IF(F2629="","",IF(AND(G2629="Руб.",$J$10=1),F2629/#REF!,IF(G2629="Руб.",F2629,F2629*$J$12)))</f>
        <v/>
      </c>
      <c r="I2629" s="54"/>
      <c r="L2629" s="6"/>
      <c r="M2629" s="152"/>
      <c r="N2629" s="151"/>
      <c r="O2629" s="150"/>
      <c r="P2629" s="6"/>
      <c r="Q2629" s="152"/>
      <c r="R2629" s="6"/>
      <c r="S2629" s="150"/>
      <c r="T2629" s="6"/>
    </row>
    <row r="2630" spans="1:20" ht="12" customHeight="1" outlineLevel="2">
      <c r="A2630" s="63">
        <f t="shared" si="53"/>
        <v>0</v>
      </c>
      <c r="B2630" s="102">
        <v>7109050</v>
      </c>
      <c r="C2630" s="64" t="s">
        <v>2465</v>
      </c>
      <c r="D2630" s="65" t="s">
        <v>2288</v>
      </c>
      <c r="E2630" s="53"/>
      <c r="F2630" s="66">
        <v>5.4</v>
      </c>
      <c r="G2630" s="66"/>
      <c r="H2630" s="62">
        <f>IF(F2630="","",IF(AND(G2630="Руб.",$J$10=1),F2630/#REF!,IF(G2630="Руб.",F2630,F2630*$J$12)))</f>
        <v>5.4</v>
      </c>
      <c r="I2630" s="54" t="s">
        <v>1361</v>
      </c>
      <c r="L2630" s="6"/>
      <c r="M2630" s="152"/>
      <c r="N2630" s="151"/>
      <c r="O2630" s="150"/>
      <c r="P2630" s="6"/>
      <c r="Q2630" s="152"/>
      <c r="R2630" s="6"/>
      <c r="S2630" s="150"/>
      <c r="T2630" s="6"/>
    </row>
    <row r="2631" spans="1:20" ht="12" customHeight="1" outlineLevel="2">
      <c r="A2631" s="63">
        <f t="shared" si="53"/>
        <v>0</v>
      </c>
      <c r="B2631" s="102">
        <v>7109032</v>
      </c>
      <c r="C2631" s="64" t="s">
        <v>2466</v>
      </c>
      <c r="D2631" s="65" t="s">
        <v>2288</v>
      </c>
      <c r="E2631" s="53"/>
      <c r="F2631" s="66">
        <v>2.65</v>
      </c>
      <c r="G2631" s="66"/>
      <c r="H2631" s="62">
        <f>IF(F2631="","",IF(AND(G2631="Руб.",$J$10=1),F2631/#REF!,IF(G2631="Руб.",F2631,F2631*$J$12)))</f>
        <v>2.65</v>
      </c>
      <c r="I2631" s="54" t="s">
        <v>1361</v>
      </c>
      <c r="L2631" s="6"/>
      <c r="M2631" s="152"/>
      <c r="N2631" s="151"/>
      <c r="O2631" s="150"/>
      <c r="P2631" s="6"/>
      <c r="Q2631" s="152"/>
      <c r="R2631" s="6"/>
      <c r="S2631" s="150"/>
      <c r="T2631" s="6"/>
    </row>
    <row r="2632" spans="1:20" ht="12" customHeight="1" outlineLevel="2">
      <c r="A2632" s="63">
        <f t="shared" si="53"/>
        <v>0</v>
      </c>
      <c r="B2632" s="102">
        <v>7109063</v>
      </c>
      <c r="C2632" s="64" t="s">
        <v>1157</v>
      </c>
      <c r="D2632" s="65" t="s">
        <v>2288</v>
      </c>
      <c r="E2632" s="53"/>
      <c r="F2632" s="66">
        <v>8.6</v>
      </c>
      <c r="G2632" s="66"/>
      <c r="H2632" s="62">
        <f>IF(F2632="","",IF(AND(G2632="Руб.",$J$10=1),F2632/#REF!,IF(G2632="Руб.",F2632,F2632*$J$12)))</f>
        <v>8.6</v>
      </c>
      <c r="I2632" s="54" t="s">
        <v>1361</v>
      </c>
      <c r="L2632" s="6"/>
      <c r="M2632" s="152"/>
      <c r="N2632" s="151"/>
      <c r="O2632" s="150"/>
      <c r="P2632" s="6"/>
      <c r="Q2632" s="152"/>
      <c r="R2632" s="6"/>
      <c r="S2632" s="150"/>
      <c r="T2632" s="6"/>
    </row>
    <row r="2633" spans="1:20" ht="12.75" customHeight="1" outlineLevel="1">
      <c r="A2633" s="63">
        <f t="shared" si="53"/>
        <v>0</v>
      </c>
      <c r="B2633" s="81"/>
      <c r="C2633" s="82" t="s">
        <v>1158</v>
      </c>
      <c r="D2633" s="65" t="s">
        <v>2288</v>
      </c>
      <c r="E2633" s="22" t="str">
        <f>IF(SUM(E2634:E2671)=0,"",1)</f>
        <v/>
      </c>
      <c r="F2633" s="101" t="s">
        <v>2274</v>
      </c>
      <c r="G2633" s="101"/>
      <c r="H2633" s="62" t="str">
        <f>IF(F2633="","",IF(AND(G2633="Руб.",$J$10=1),F2633/#REF!,IF(G2633="Руб.",F2633,F2633*$J$12)))</f>
        <v/>
      </c>
      <c r="I2633" s="54"/>
      <c r="L2633" s="6"/>
      <c r="M2633" s="152"/>
      <c r="N2633" s="151"/>
      <c r="O2633" s="150"/>
      <c r="P2633" s="6"/>
      <c r="Q2633" s="152"/>
      <c r="R2633" s="6"/>
      <c r="S2633" s="150"/>
      <c r="T2633" s="6"/>
    </row>
    <row r="2634" spans="1:20" ht="12" customHeight="1" outlineLevel="2">
      <c r="A2634" s="63">
        <f t="shared" si="53"/>
        <v>0</v>
      </c>
      <c r="B2634" s="102">
        <v>7121075</v>
      </c>
      <c r="C2634" s="64" t="s">
        <v>1159</v>
      </c>
      <c r="D2634" s="65" t="s">
        <v>2288</v>
      </c>
      <c r="E2634" s="53"/>
      <c r="F2634" s="66">
        <v>3.9</v>
      </c>
      <c r="G2634" s="66"/>
      <c r="H2634" s="62">
        <f>IF(F2634="","",IF(AND(G2634="Руб.",$J$10=1),F2634/#REF!,IF(G2634="Руб.",F2634,F2634*$J$12)))</f>
        <v>3.9</v>
      </c>
      <c r="I2634" s="54" t="s">
        <v>1361</v>
      </c>
      <c r="L2634" s="6"/>
      <c r="M2634" s="152"/>
      <c r="N2634" s="151"/>
      <c r="O2634" s="150"/>
      <c r="P2634" s="6"/>
      <c r="Q2634" s="152"/>
      <c r="R2634" s="6"/>
      <c r="S2634" s="150"/>
      <c r="T2634" s="6"/>
    </row>
    <row r="2635" spans="1:20" ht="12" customHeight="1" outlineLevel="2">
      <c r="A2635" s="63">
        <f t="shared" si="53"/>
        <v>0</v>
      </c>
      <c r="B2635" s="102">
        <v>7123125</v>
      </c>
      <c r="C2635" s="64" t="s">
        <v>1160</v>
      </c>
      <c r="D2635" s="65" t="s">
        <v>2288</v>
      </c>
      <c r="E2635" s="53"/>
      <c r="F2635" s="66">
        <v>33.200000000000003</v>
      </c>
      <c r="G2635" s="66"/>
      <c r="H2635" s="62">
        <f>IF(F2635="","",IF(AND(G2635="Руб.",$J$10=1),F2635/#REF!,IF(G2635="Руб.",F2635,F2635*$J$12)))</f>
        <v>33.200000000000003</v>
      </c>
      <c r="I2635" s="54" t="s">
        <v>1361</v>
      </c>
      <c r="L2635" s="6"/>
      <c r="M2635" s="152"/>
      <c r="N2635" s="151"/>
      <c r="O2635" s="150"/>
      <c r="P2635" s="6"/>
      <c r="Q2635" s="152"/>
      <c r="R2635" s="6"/>
      <c r="S2635" s="150"/>
      <c r="T2635" s="6"/>
    </row>
    <row r="2636" spans="1:20" ht="12" customHeight="1" outlineLevel="2">
      <c r="A2636" s="63">
        <f t="shared" si="53"/>
        <v>0</v>
      </c>
      <c r="B2636" s="102">
        <v>7127125</v>
      </c>
      <c r="C2636" s="64" t="s">
        <v>1161</v>
      </c>
      <c r="D2636" s="65" t="s">
        <v>2288</v>
      </c>
      <c r="E2636" s="53"/>
      <c r="F2636" s="66">
        <v>3.3</v>
      </c>
      <c r="G2636" s="66"/>
      <c r="H2636" s="62">
        <f>IF(F2636="","",IF(AND(G2636="Руб.",$J$10=1),F2636/#REF!,IF(G2636="Руб.",F2636,F2636*$J$12)))</f>
        <v>3.3</v>
      </c>
      <c r="I2636" s="54" t="s">
        <v>1361</v>
      </c>
      <c r="L2636" s="6"/>
      <c r="M2636" s="152"/>
      <c r="N2636" s="151"/>
      <c r="O2636" s="150"/>
      <c r="P2636" s="6"/>
      <c r="Q2636" s="152"/>
      <c r="R2636" s="6"/>
      <c r="S2636" s="150"/>
      <c r="T2636" s="6"/>
    </row>
    <row r="2637" spans="1:20" ht="12" customHeight="1" outlineLevel="2">
      <c r="A2637" s="63">
        <f t="shared" si="53"/>
        <v>0</v>
      </c>
      <c r="B2637" s="102">
        <v>7121125</v>
      </c>
      <c r="C2637" s="64" t="s">
        <v>1162</v>
      </c>
      <c r="D2637" s="65" t="s">
        <v>2288</v>
      </c>
      <c r="E2637" s="53"/>
      <c r="F2637" s="66">
        <v>9.6999999999999993</v>
      </c>
      <c r="G2637" s="66"/>
      <c r="H2637" s="62">
        <f>IF(F2637="","",IF(AND(G2637="Руб.",$J$10=1),F2637/#REF!,IF(G2637="Руб.",F2637,F2637*$J$12)))</f>
        <v>9.6999999999999993</v>
      </c>
      <c r="I2637" s="54" t="s">
        <v>1361</v>
      </c>
      <c r="L2637" s="6"/>
      <c r="M2637" s="152"/>
      <c r="N2637" s="151"/>
      <c r="O2637" s="150"/>
      <c r="P2637" s="6"/>
      <c r="Q2637" s="152"/>
      <c r="R2637" s="6"/>
      <c r="S2637" s="150"/>
      <c r="T2637" s="6"/>
    </row>
    <row r="2638" spans="1:20" ht="12" customHeight="1" outlineLevel="2">
      <c r="A2638" s="63">
        <f t="shared" si="53"/>
        <v>0</v>
      </c>
      <c r="B2638" s="102">
        <v>7123063</v>
      </c>
      <c r="C2638" s="64" t="s">
        <v>1163</v>
      </c>
      <c r="D2638" s="65" t="s">
        <v>2288</v>
      </c>
      <c r="E2638" s="53"/>
      <c r="F2638" s="66">
        <v>26.8</v>
      </c>
      <c r="G2638" s="66"/>
      <c r="H2638" s="62">
        <f>IF(F2638="","",IF(AND(G2638="Руб.",$J$10=1),F2638/#REF!,IF(G2638="Руб.",F2638,F2638*$J$12)))</f>
        <v>26.8</v>
      </c>
      <c r="I2638" s="54" t="s">
        <v>1361</v>
      </c>
      <c r="L2638" s="6"/>
      <c r="M2638" s="152"/>
      <c r="N2638" s="151"/>
      <c r="O2638" s="150"/>
      <c r="P2638" s="6"/>
      <c r="Q2638" s="152"/>
      <c r="R2638" s="6"/>
      <c r="S2638" s="150"/>
      <c r="T2638" s="6"/>
    </row>
    <row r="2639" spans="1:20" ht="12" customHeight="1" outlineLevel="2">
      <c r="A2639" s="63">
        <f t="shared" si="53"/>
        <v>0</v>
      </c>
      <c r="B2639" s="102">
        <v>7127063</v>
      </c>
      <c r="C2639" s="64" t="s">
        <v>1164</v>
      </c>
      <c r="D2639" s="65" t="s">
        <v>2288</v>
      </c>
      <c r="E2639" s="53"/>
      <c r="F2639" s="66">
        <v>3.3</v>
      </c>
      <c r="G2639" s="66"/>
      <c r="H2639" s="62">
        <f>IF(F2639="","",IF(AND(G2639="Руб.",$J$10=1),F2639/#REF!,IF(G2639="Руб.",F2639,F2639*$J$12)))</f>
        <v>3.3</v>
      </c>
      <c r="I2639" s="54" t="s">
        <v>1361</v>
      </c>
      <c r="L2639" s="6"/>
      <c r="M2639" s="152"/>
      <c r="N2639" s="151"/>
      <c r="O2639" s="150"/>
      <c r="P2639" s="6"/>
      <c r="Q2639" s="152"/>
      <c r="R2639" s="6"/>
      <c r="S2639" s="150"/>
      <c r="T2639" s="6"/>
    </row>
    <row r="2640" spans="1:20" ht="12" customHeight="1" outlineLevel="2">
      <c r="A2640" s="63">
        <f t="shared" si="53"/>
        <v>0</v>
      </c>
      <c r="B2640" s="102">
        <v>7127200</v>
      </c>
      <c r="C2640" s="64" t="s">
        <v>1165</v>
      </c>
      <c r="D2640" s="65" t="s">
        <v>2288</v>
      </c>
      <c r="E2640" s="53"/>
      <c r="F2640" s="66">
        <v>3.79</v>
      </c>
      <c r="G2640" s="66"/>
      <c r="H2640" s="62">
        <f>IF(F2640="","",IF(AND(G2640="Руб.",$J$10=1),F2640/#REF!,IF(G2640="Руб.",F2640,F2640*$J$12)))</f>
        <v>3.79</v>
      </c>
      <c r="I2640" s="54" t="s">
        <v>1361</v>
      </c>
      <c r="L2640" s="6"/>
      <c r="M2640" s="152"/>
      <c r="N2640" s="151"/>
      <c r="O2640" s="150"/>
      <c r="P2640" s="6"/>
      <c r="Q2640" s="152"/>
      <c r="R2640" s="6"/>
      <c r="S2640" s="150"/>
      <c r="T2640" s="6"/>
    </row>
    <row r="2641" spans="1:20" ht="12" customHeight="1" outlineLevel="2">
      <c r="A2641" s="63">
        <f t="shared" si="53"/>
        <v>0</v>
      </c>
      <c r="B2641" s="102">
        <v>7123160</v>
      </c>
      <c r="C2641" s="64" t="s">
        <v>1166</v>
      </c>
      <c r="D2641" s="65" t="s">
        <v>2288</v>
      </c>
      <c r="E2641" s="53"/>
      <c r="F2641" s="66">
        <v>23.6</v>
      </c>
      <c r="G2641" s="66"/>
      <c r="H2641" s="62">
        <f>IF(F2641="","",IF(AND(G2641="Руб.",$J$10=1),F2641/#REF!,IF(G2641="Руб.",F2641,F2641*$J$12)))</f>
        <v>23.6</v>
      </c>
      <c r="I2641" s="54" t="s">
        <v>1361</v>
      </c>
      <c r="L2641" s="6"/>
      <c r="M2641" s="152"/>
      <c r="N2641" s="151"/>
      <c r="O2641" s="150"/>
      <c r="P2641" s="6"/>
      <c r="Q2641" s="152"/>
      <c r="R2641" s="6"/>
      <c r="S2641" s="150"/>
      <c r="T2641" s="6"/>
    </row>
    <row r="2642" spans="1:20" ht="12" customHeight="1" outlineLevel="2">
      <c r="A2642" s="63">
        <f t="shared" si="53"/>
        <v>0</v>
      </c>
      <c r="B2642" s="102">
        <v>7121160</v>
      </c>
      <c r="C2642" s="64" t="s">
        <v>1167</v>
      </c>
      <c r="D2642" s="65" t="s">
        <v>2288</v>
      </c>
      <c r="E2642" s="53"/>
      <c r="F2642" s="66">
        <v>19.3</v>
      </c>
      <c r="G2642" s="66"/>
      <c r="H2642" s="62">
        <f>IF(F2642="","",IF(AND(G2642="Руб.",$J$10=1),F2642/#REF!,IF(G2642="Руб.",F2642,F2642*$J$12)))</f>
        <v>19.3</v>
      </c>
      <c r="I2642" s="54" t="s">
        <v>1361</v>
      </c>
      <c r="L2642" s="6"/>
      <c r="M2642" s="152"/>
      <c r="N2642" s="151"/>
      <c r="O2642" s="150"/>
      <c r="P2642" s="6"/>
      <c r="Q2642" s="152"/>
      <c r="R2642" s="6"/>
      <c r="S2642" s="150"/>
      <c r="T2642" s="6"/>
    </row>
    <row r="2643" spans="1:20" ht="12" customHeight="1" outlineLevel="2">
      <c r="A2643" s="63">
        <f t="shared" si="53"/>
        <v>0</v>
      </c>
      <c r="B2643" s="102">
        <v>7127160</v>
      </c>
      <c r="C2643" s="64" t="s">
        <v>1168</v>
      </c>
      <c r="D2643" s="65" t="s">
        <v>2288</v>
      </c>
      <c r="E2643" s="53"/>
      <c r="F2643" s="66">
        <v>3.6</v>
      </c>
      <c r="G2643" s="66"/>
      <c r="H2643" s="62">
        <f>IF(F2643="","",IF(AND(G2643="Руб.",$J$10=1),F2643/#REF!,IF(G2643="Руб.",F2643,F2643*$J$12)))</f>
        <v>3.6</v>
      </c>
      <c r="I2643" s="54" t="s">
        <v>1361</v>
      </c>
      <c r="L2643" s="6"/>
      <c r="M2643" s="152"/>
      <c r="N2643" s="151"/>
      <c r="O2643" s="150"/>
      <c r="P2643" s="6"/>
      <c r="Q2643" s="152"/>
      <c r="R2643" s="6"/>
      <c r="S2643" s="150"/>
      <c r="T2643" s="6"/>
    </row>
    <row r="2644" spans="1:20" ht="12" customHeight="1" outlineLevel="2">
      <c r="A2644" s="63">
        <f t="shared" si="53"/>
        <v>0</v>
      </c>
      <c r="B2644" s="102">
        <v>7410110</v>
      </c>
      <c r="C2644" s="64" t="s">
        <v>1169</v>
      </c>
      <c r="D2644" s="65" t="s">
        <v>2288</v>
      </c>
      <c r="E2644" s="53"/>
      <c r="F2644" s="66">
        <v>56.52</v>
      </c>
      <c r="G2644" s="66"/>
      <c r="H2644" s="62">
        <f>IF(F2644="","",IF(AND(G2644="Руб.",$J$10=1),F2644/#REF!,IF(G2644="Руб.",F2644,F2644*$J$12)))</f>
        <v>56.52</v>
      </c>
      <c r="I2644" s="54" t="s">
        <v>1361</v>
      </c>
      <c r="L2644" s="6"/>
      <c r="M2644" s="152"/>
      <c r="N2644" s="151"/>
      <c r="O2644" s="150"/>
      <c r="P2644" s="6"/>
      <c r="Q2644" s="152"/>
      <c r="R2644" s="6"/>
      <c r="S2644" s="150"/>
      <c r="T2644" s="6"/>
    </row>
    <row r="2645" spans="1:20" ht="12" customHeight="1" outlineLevel="2">
      <c r="A2645" s="63">
        <f t="shared" si="53"/>
        <v>0</v>
      </c>
      <c r="B2645" s="102">
        <v>7410090</v>
      </c>
      <c r="C2645" s="64" t="s">
        <v>1170</v>
      </c>
      <c r="D2645" s="65" t="s">
        <v>2288</v>
      </c>
      <c r="E2645" s="53"/>
      <c r="F2645" s="66">
        <v>47.52</v>
      </c>
      <c r="G2645" s="66"/>
      <c r="H2645" s="62">
        <f>IF(F2645="","",IF(AND(G2645="Руб.",$J$10=1),F2645/#REF!,IF(G2645="Руб.",F2645,F2645*$J$12)))</f>
        <v>47.52</v>
      </c>
      <c r="I2645" s="54" t="s">
        <v>1361</v>
      </c>
      <c r="L2645" s="6"/>
      <c r="M2645" s="152"/>
      <c r="N2645" s="151"/>
      <c r="O2645" s="150"/>
      <c r="P2645" s="6"/>
      <c r="Q2645" s="152"/>
      <c r="R2645" s="6"/>
      <c r="S2645" s="150"/>
      <c r="T2645" s="6"/>
    </row>
    <row r="2646" spans="1:20" ht="12" customHeight="1" outlineLevel="2">
      <c r="A2646" s="63">
        <f t="shared" si="53"/>
        <v>0</v>
      </c>
      <c r="B2646" s="102">
        <v>7410075</v>
      </c>
      <c r="C2646" s="64" t="s">
        <v>1171</v>
      </c>
      <c r="D2646" s="65" t="s">
        <v>2288</v>
      </c>
      <c r="E2646" s="53"/>
      <c r="F2646" s="66">
        <v>34.299999999999997</v>
      </c>
      <c r="G2646" s="66"/>
      <c r="H2646" s="62">
        <f>IF(F2646="","",IF(AND(G2646="Руб.",$J$10=1),F2646/#REF!,IF(G2646="Руб.",F2646,F2646*$J$12)))</f>
        <v>34.299999999999997</v>
      </c>
      <c r="I2646" s="54" t="s">
        <v>1361</v>
      </c>
      <c r="L2646" s="6"/>
      <c r="M2646" s="152"/>
      <c r="N2646" s="151"/>
      <c r="O2646" s="150"/>
      <c r="P2646" s="6"/>
      <c r="Q2646" s="152"/>
      <c r="R2646" s="6"/>
      <c r="S2646" s="150"/>
      <c r="T2646" s="6"/>
    </row>
    <row r="2647" spans="1:20" ht="12" customHeight="1" outlineLevel="2">
      <c r="A2647" s="63">
        <f t="shared" si="53"/>
        <v>0</v>
      </c>
      <c r="B2647" s="102">
        <v>7122075</v>
      </c>
      <c r="C2647" s="64" t="s">
        <v>1172</v>
      </c>
      <c r="D2647" s="65" t="s">
        <v>2288</v>
      </c>
      <c r="E2647" s="53"/>
      <c r="F2647" s="73">
        <v>13</v>
      </c>
      <c r="G2647" s="73"/>
      <c r="H2647" s="62">
        <f>IF(F2647="","",IF(AND(G2647="Руб.",$J$10=1),F2647/#REF!,IF(G2647="Руб.",F2647,F2647*$J$12)))</f>
        <v>13</v>
      </c>
      <c r="I2647" s="54" t="s">
        <v>1361</v>
      </c>
      <c r="L2647" s="6"/>
      <c r="M2647" s="152"/>
      <c r="N2647" s="151"/>
      <c r="O2647" s="150"/>
      <c r="P2647" s="6"/>
      <c r="Q2647" s="152"/>
      <c r="R2647" s="6"/>
      <c r="S2647" s="150"/>
      <c r="T2647" s="6"/>
    </row>
    <row r="2648" spans="1:20" ht="12" customHeight="1" outlineLevel="2">
      <c r="A2648" s="63">
        <f t="shared" si="53"/>
        <v>0</v>
      </c>
      <c r="B2648" s="102">
        <v>7122090</v>
      </c>
      <c r="C2648" s="64" t="s">
        <v>1366</v>
      </c>
      <c r="D2648" s="65" t="s">
        <v>2288</v>
      </c>
      <c r="E2648" s="53"/>
      <c r="F2648" s="66">
        <v>15.05</v>
      </c>
      <c r="G2648" s="66"/>
      <c r="H2648" s="62">
        <f>IF(F2648="","",IF(AND(G2648="Руб.",$J$10=1),F2648/#REF!,IF(G2648="Руб.",F2648,F2648*$J$12)))</f>
        <v>15.05</v>
      </c>
      <c r="I2648" s="54" t="s">
        <v>1361</v>
      </c>
      <c r="L2648" s="6"/>
      <c r="M2648" s="152"/>
      <c r="N2648" s="151"/>
      <c r="O2648" s="150"/>
      <c r="P2648" s="6"/>
      <c r="Q2648" s="152"/>
      <c r="R2648" s="6"/>
      <c r="S2648" s="150"/>
      <c r="T2648" s="6"/>
    </row>
    <row r="2649" spans="1:20" ht="12" customHeight="1" outlineLevel="2">
      <c r="A2649" s="63">
        <f t="shared" si="53"/>
        <v>0</v>
      </c>
      <c r="B2649" s="102">
        <v>7122160</v>
      </c>
      <c r="C2649" s="64" t="s">
        <v>1367</v>
      </c>
      <c r="D2649" s="65" t="s">
        <v>2288</v>
      </c>
      <c r="E2649" s="53"/>
      <c r="F2649" s="66">
        <v>38.159999999999997</v>
      </c>
      <c r="G2649" s="66"/>
      <c r="H2649" s="62">
        <f>IF(F2649="","",IF(AND(G2649="Руб.",$J$10=1),F2649/#REF!,IF(G2649="Руб.",F2649,F2649*$J$12)))</f>
        <v>38.159999999999997</v>
      </c>
      <c r="I2649" s="54" t="s">
        <v>1361</v>
      </c>
      <c r="L2649" s="6"/>
      <c r="M2649" s="152"/>
      <c r="N2649" s="151"/>
      <c r="O2649" s="150"/>
      <c r="P2649" s="6"/>
      <c r="Q2649" s="152"/>
      <c r="R2649" s="6"/>
      <c r="S2649" s="150"/>
      <c r="T2649" s="6"/>
    </row>
    <row r="2650" spans="1:20" ht="12" customHeight="1" outlineLevel="2">
      <c r="A2650" s="63">
        <f t="shared" si="53"/>
        <v>0</v>
      </c>
      <c r="B2650" s="102">
        <v>7122110</v>
      </c>
      <c r="C2650" s="64" t="s">
        <v>1368</v>
      </c>
      <c r="D2650" s="65" t="s">
        <v>2288</v>
      </c>
      <c r="E2650" s="53"/>
      <c r="F2650" s="66">
        <v>18.98</v>
      </c>
      <c r="G2650" s="66"/>
      <c r="H2650" s="62">
        <f>IF(F2650="","",IF(AND(G2650="Руб.",$J$10=1),F2650/#REF!,IF(G2650="Руб.",F2650,F2650*$J$12)))</f>
        <v>18.98</v>
      </c>
      <c r="I2650" s="54" t="s">
        <v>1361</v>
      </c>
      <c r="L2650" s="6"/>
      <c r="M2650" s="152"/>
      <c r="N2650" s="151"/>
      <c r="O2650" s="150"/>
      <c r="P2650" s="6"/>
      <c r="Q2650" s="152"/>
      <c r="R2650" s="6"/>
      <c r="S2650" s="150"/>
      <c r="T2650" s="6"/>
    </row>
    <row r="2651" spans="1:20" ht="12" customHeight="1" outlineLevel="2">
      <c r="A2651" s="63">
        <f t="shared" si="53"/>
        <v>0</v>
      </c>
      <c r="B2651" s="102">
        <v>7122125</v>
      </c>
      <c r="C2651" s="64" t="s">
        <v>1369</v>
      </c>
      <c r="D2651" s="65" t="s">
        <v>2288</v>
      </c>
      <c r="E2651" s="53"/>
      <c r="F2651" s="66">
        <v>22.98</v>
      </c>
      <c r="G2651" s="66"/>
      <c r="H2651" s="62">
        <f>IF(F2651="","",IF(AND(G2651="Руб.",$J$10=1),F2651/#REF!,IF(G2651="Руб.",F2651,F2651*$J$12)))</f>
        <v>22.98</v>
      </c>
      <c r="I2651" s="54" t="s">
        <v>1361</v>
      </c>
      <c r="L2651" s="6"/>
      <c r="M2651" s="152"/>
      <c r="N2651" s="151"/>
      <c r="O2651" s="150"/>
      <c r="P2651" s="6"/>
      <c r="Q2651" s="152"/>
      <c r="R2651" s="6"/>
      <c r="S2651" s="150"/>
      <c r="T2651" s="6"/>
    </row>
    <row r="2652" spans="1:20" ht="12" customHeight="1" outlineLevel="2">
      <c r="A2652" s="63">
        <f t="shared" si="53"/>
        <v>0</v>
      </c>
      <c r="B2652" s="102">
        <v>7122126</v>
      </c>
      <c r="C2652" s="64" t="s">
        <v>1370</v>
      </c>
      <c r="D2652" s="65" t="s">
        <v>2288</v>
      </c>
      <c r="E2652" s="53"/>
      <c r="F2652" s="66">
        <v>27.91</v>
      </c>
      <c r="G2652" s="66"/>
      <c r="H2652" s="62">
        <f>IF(F2652="","",IF(AND(G2652="Руб.",$J$10=1),F2652/#REF!,IF(G2652="Руб.",F2652,F2652*$J$12)))</f>
        <v>27.91</v>
      </c>
      <c r="I2652" s="54" t="s">
        <v>1361</v>
      </c>
      <c r="L2652" s="6"/>
      <c r="M2652" s="152"/>
      <c r="N2652" s="151"/>
      <c r="O2652" s="150"/>
      <c r="P2652" s="6"/>
      <c r="Q2652" s="152"/>
      <c r="R2652" s="6"/>
      <c r="S2652" s="150"/>
      <c r="T2652" s="6"/>
    </row>
    <row r="2653" spans="1:20" ht="12" customHeight="1" outlineLevel="2">
      <c r="A2653" s="63">
        <f t="shared" si="53"/>
        <v>0</v>
      </c>
      <c r="B2653" s="102">
        <v>7122140</v>
      </c>
      <c r="C2653" s="64" t="s">
        <v>16</v>
      </c>
      <c r="D2653" s="65" t="s">
        <v>2288</v>
      </c>
      <c r="E2653" s="53"/>
      <c r="F2653" s="66">
        <v>27.91</v>
      </c>
      <c r="G2653" s="66"/>
      <c r="H2653" s="62">
        <f>IF(F2653="","",IF(AND(G2653="Руб.",$J$10=1),F2653/#REF!,IF(G2653="Руб.",F2653,F2653*$J$12)))</f>
        <v>27.91</v>
      </c>
      <c r="I2653" s="54" t="s">
        <v>1361</v>
      </c>
      <c r="L2653" s="6"/>
      <c r="M2653" s="152"/>
      <c r="N2653" s="151"/>
      <c r="O2653" s="150"/>
      <c r="P2653" s="6"/>
      <c r="Q2653" s="152"/>
      <c r="R2653" s="6"/>
      <c r="S2653" s="150"/>
      <c r="T2653" s="6"/>
    </row>
    <row r="2654" spans="1:20" ht="12" customHeight="1" outlineLevel="2">
      <c r="A2654" s="63">
        <f t="shared" si="53"/>
        <v>0</v>
      </c>
      <c r="B2654" s="102">
        <v>7122200</v>
      </c>
      <c r="C2654" s="64" t="s">
        <v>17</v>
      </c>
      <c r="D2654" s="65" t="s">
        <v>2288</v>
      </c>
      <c r="E2654" s="53"/>
      <c r="F2654" s="66">
        <v>48.79</v>
      </c>
      <c r="G2654" s="66"/>
      <c r="H2654" s="62">
        <f>IF(F2654="","",IF(AND(G2654="Руб.",$J$10=1),F2654/#REF!,IF(G2654="Руб.",F2654,F2654*$J$12)))</f>
        <v>48.79</v>
      </c>
      <c r="I2654" s="54" t="s">
        <v>1361</v>
      </c>
      <c r="L2654" s="6"/>
      <c r="M2654" s="152"/>
      <c r="N2654" s="151"/>
      <c r="O2654" s="150"/>
      <c r="P2654" s="6"/>
      <c r="Q2654" s="152"/>
      <c r="R2654" s="6"/>
      <c r="S2654" s="150"/>
      <c r="T2654" s="6"/>
    </row>
    <row r="2655" spans="1:20" ht="12" customHeight="1" outlineLevel="2">
      <c r="A2655" s="63">
        <f t="shared" si="53"/>
        <v>0</v>
      </c>
      <c r="B2655" s="102">
        <v>7122250</v>
      </c>
      <c r="C2655" s="64" t="s">
        <v>18</v>
      </c>
      <c r="D2655" s="65" t="s">
        <v>2288</v>
      </c>
      <c r="E2655" s="53"/>
      <c r="F2655" s="66">
        <v>208.92</v>
      </c>
      <c r="G2655" s="66"/>
      <c r="H2655" s="62">
        <f>IF(F2655="","",IF(AND(G2655="Руб.",$J$10=1),F2655/#REF!,IF(G2655="Руб.",F2655,F2655*$J$12)))</f>
        <v>208.92</v>
      </c>
      <c r="I2655" s="54" t="s">
        <v>1361</v>
      </c>
      <c r="L2655" s="6"/>
      <c r="M2655" s="152"/>
      <c r="N2655" s="151"/>
      <c r="O2655" s="150"/>
      <c r="P2655" s="6"/>
      <c r="Q2655" s="152"/>
      <c r="R2655" s="6"/>
      <c r="S2655" s="150"/>
      <c r="T2655" s="6"/>
    </row>
    <row r="2656" spans="1:20" ht="12" customHeight="1" outlineLevel="2">
      <c r="A2656" s="63">
        <f t="shared" si="53"/>
        <v>0</v>
      </c>
      <c r="B2656" s="102">
        <v>7410160</v>
      </c>
      <c r="C2656" s="64" t="s">
        <v>19</v>
      </c>
      <c r="D2656" s="65" t="s">
        <v>2288</v>
      </c>
      <c r="E2656" s="53"/>
      <c r="F2656" s="66">
        <v>111.27</v>
      </c>
      <c r="G2656" s="66"/>
      <c r="H2656" s="62">
        <f>IF(F2656="","",IF(AND(G2656="Руб.",$J$10=1),F2656/#REF!,IF(G2656="Руб.",F2656,F2656*$J$12)))</f>
        <v>111.27</v>
      </c>
      <c r="I2656" s="54" t="s">
        <v>1361</v>
      </c>
      <c r="L2656" s="6"/>
      <c r="M2656" s="152"/>
      <c r="N2656" s="151"/>
      <c r="O2656" s="150"/>
      <c r="P2656" s="6"/>
      <c r="Q2656" s="152"/>
      <c r="R2656" s="6"/>
      <c r="S2656" s="150"/>
      <c r="T2656" s="6"/>
    </row>
    <row r="2657" spans="1:20" ht="12" customHeight="1" outlineLevel="2">
      <c r="A2657" s="63">
        <f t="shared" si="53"/>
        <v>0</v>
      </c>
      <c r="B2657" s="102">
        <v>7123050</v>
      </c>
      <c r="C2657" s="64" t="s">
        <v>20</v>
      </c>
      <c r="D2657" s="65" t="s">
        <v>2288</v>
      </c>
      <c r="E2657" s="53"/>
      <c r="F2657" s="66">
        <v>26.8</v>
      </c>
      <c r="G2657" s="66"/>
      <c r="H2657" s="62">
        <f>IF(F2657="","",IF(AND(G2657="Руб.",$J$10=1),F2657/#REF!,IF(G2657="Руб.",F2657,F2657*$J$12)))</f>
        <v>26.8</v>
      </c>
      <c r="I2657" s="54" t="s">
        <v>1361</v>
      </c>
      <c r="L2657" s="6"/>
      <c r="M2657" s="152"/>
      <c r="N2657" s="151"/>
      <c r="O2657" s="150"/>
      <c r="P2657" s="6"/>
      <c r="Q2657" s="152"/>
      <c r="R2657" s="6"/>
      <c r="S2657" s="150"/>
      <c r="T2657" s="6"/>
    </row>
    <row r="2658" spans="1:20" ht="12" customHeight="1" outlineLevel="2">
      <c r="A2658" s="63">
        <f t="shared" si="53"/>
        <v>0</v>
      </c>
      <c r="B2658" s="102">
        <v>7121050</v>
      </c>
      <c r="C2658" s="64" t="s">
        <v>21</v>
      </c>
      <c r="D2658" s="65" t="s">
        <v>2288</v>
      </c>
      <c r="E2658" s="53"/>
      <c r="F2658" s="66">
        <v>3.3</v>
      </c>
      <c r="G2658" s="66"/>
      <c r="H2658" s="62">
        <f>IF(F2658="","",IF(AND(G2658="Руб.",$J$10=1),F2658/#REF!,IF(G2658="Руб.",F2658,F2658*$J$12)))</f>
        <v>3.3</v>
      </c>
      <c r="I2658" s="54" t="s">
        <v>1361</v>
      </c>
      <c r="L2658" s="6"/>
      <c r="M2658" s="152"/>
      <c r="N2658" s="151"/>
      <c r="O2658" s="150"/>
      <c r="P2658" s="6"/>
      <c r="Q2658" s="152"/>
      <c r="R2658" s="6"/>
      <c r="S2658" s="150"/>
      <c r="T2658" s="6"/>
    </row>
    <row r="2659" spans="1:20" ht="12" customHeight="1" outlineLevel="2">
      <c r="A2659" s="63">
        <f t="shared" si="53"/>
        <v>0</v>
      </c>
      <c r="B2659" s="102">
        <v>7127050</v>
      </c>
      <c r="C2659" s="64" t="s">
        <v>22</v>
      </c>
      <c r="D2659" s="65" t="s">
        <v>2288</v>
      </c>
      <c r="E2659" s="53"/>
      <c r="F2659" s="66">
        <v>2.2000000000000002</v>
      </c>
      <c r="G2659" s="66"/>
      <c r="H2659" s="62">
        <f>IF(F2659="","",IF(AND(G2659="Руб.",$J$10=1),F2659/#REF!,IF(G2659="Руб.",F2659,F2659*$J$12)))</f>
        <v>2.2000000000000002</v>
      </c>
      <c r="I2659" s="54" t="s">
        <v>1361</v>
      </c>
      <c r="L2659" s="6"/>
      <c r="M2659" s="152"/>
      <c r="N2659" s="151"/>
      <c r="O2659" s="150"/>
      <c r="P2659" s="6"/>
      <c r="Q2659" s="152"/>
      <c r="R2659" s="6"/>
      <c r="S2659" s="150"/>
      <c r="T2659" s="6"/>
    </row>
    <row r="2660" spans="1:20" ht="12" customHeight="1" outlineLevel="2">
      <c r="A2660" s="63">
        <f t="shared" si="53"/>
        <v>0</v>
      </c>
      <c r="B2660" s="102">
        <v>7121110</v>
      </c>
      <c r="C2660" s="64" t="s">
        <v>23</v>
      </c>
      <c r="D2660" s="65" t="s">
        <v>2288</v>
      </c>
      <c r="E2660" s="53"/>
      <c r="F2660" s="66">
        <v>7.1</v>
      </c>
      <c r="G2660" s="66"/>
      <c r="H2660" s="62">
        <f>IF(F2660="","",IF(AND(G2660="Руб.",$J$10=1),F2660/#REF!,IF(G2660="Руб.",F2660,F2660*$J$12)))</f>
        <v>7.1</v>
      </c>
      <c r="I2660" s="54" t="s">
        <v>1361</v>
      </c>
      <c r="L2660" s="6"/>
      <c r="M2660" s="152"/>
      <c r="N2660" s="151"/>
      <c r="O2660" s="150"/>
      <c r="P2660" s="6"/>
      <c r="Q2660" s="152"/>
      <c r="R2660" s="6"/>
      <c r="S2660" s="150"/>
      <c r="T2660" s="6"/>
    </row>
    <row r="2661" spans="1:20" ht="12" customHeight="1" outlineLevel="2">
      <c r="A2661" s="63">
        <f t="shared" si="53"/>
        <v>0</v>
      </c>
      <c r="B2661" s="102">
        <v>7121063</v>
      </c>
      <c r="C2661" s="64" t="s">
        <v>24</v>
      </c>
      <c r="D2661" s="65" t="s">
        <v>2288</v>
      </c>
      <c r="E2661" s="53"/>
      <c r="F2661" s="66">
        <v>3.3</v>
      </c>
      <c r="G2661" s="66"/>
      <c r="H2661" s="62">
        <f>IF(F2661="","",IF(AND(G2661="Руб.",$J$10=1),F2661/#REF!,IF(G2661="Руб.",F2661,F2661*$J$12)))</f>
        <v>3.3</v>
      </c>
      <c r="I2661" s="54" t="s">
        <v>1361</v>
      </c>
      <c r="L2661" s="6"/>
      <c r="M2661" s="152"/>
      <c r="N2661" s="151"/>
      <c r="O2661" s="150"/>
      <c r="P2661" s="6"/>
      <c r="Q2661" s="152"/>
      <c r="R2661" s="6"/>
      <c r="S2661" s="150"/>
      <c r="T2661" s="6"/>
    </row>
    <row r="2662" spans="1:20" ht="12" customHeight="1" outlineLevel="2">
      <c r="A2662" s="63">
        <f t="shared" si="53"/>
        <v>0</v>
      </c>
      <c r="B2662" s="102">
        <v>7123075</v>
      </c>
      <c r="C2662" s="64" t="s">
        <v>25</v>
      </c>
      <c r="D2662" s="65" t="s">
        <v>2288</v>
      </c>
      <c r="E2662" s="53"/>
      <c r="F2662" s="66">
        <v>26.8</v>
      </c>
      <c r="G2662" s="66"/>
      <c r="H2662" s="62">
        <f>IF(F2662="","",IF(AND(G2662="Руб.",$J$10=1),F2662/#REF!,IF(G2662="Руб.",F2662,F2662*$J$12)))</f>
        <v>26.8</v>
      </c>
      <c r="I2662" s="54" t="s">
        <v>1361</v>
      </c>
      <c r="L2662" s="6"/>
      <c r="M2662" s="152"/>
      <c r="N2662" s="151"/>
      <c r="O2662" s="150"/>
      <c r="P2662" s="6"/>
      <c r="Q2662" s="152"/>
      <c r="R2662" s="6"/>
      <c r="S2662" s="150"/>
      <c r="T2662" s="6"/>
    </row>
    <row r="2663" spans="1:20" ht="12" customHeight="1" outlineLevel="2">
      <c r="A2663" s="63">
        <f t="shared" si="53"/>
        <v>0</v>
      </c>
      <c r="B2663" s="102">
        <v>7123110</v>
      </c>
      <c r="C2663" s="64" t="s">
        <v>26</v>
      </c>
      <c r="D2663" s="65" t="s">
        <v>2288</v>
      </c>
      <c r="E2663" s="53"/>
      <c r="F2663" s="66">
        <v>11.07</v>
      </c>
      <c r="G2663" s="66"/>
      <c r="H2663" s="62">
        <f>IF(F2663="","",IF(AND(G2663="Руб.",$J$10=1),F2663/#REF!,IF(G2663="Руб.",F2663,F2663*$J$12)))</f>
        <v>11.07</v>
      </c>
      <c r="I2663" s="54" t="s">
        <v>1361</v>
      </c>
      <c r="L2663" s="6"/>
      <c r="M2663" s="152"/>
      <c r="N2663" s="151"/>
      <c r="O2663" s="150"/>
      <c r="P2663" s="6"/>
      <c r="Q2663" s="152"/>
      <c r="R2663" s="6"/>
      <c r="S2663" s="150"/>
      <c r="T2663" s="6"/>
    </row>
    <row r="2664" spans="1:20" ht="12" customHeight="1" outlineLevel="2">
      <c r="A2664" s="63">
        <f t="shared" si="53"/>
        <v>0</v>
      </c>
      <c r="B2664" s="102">
        <v>7127075</v>
      </c>
      <c r="C2664" s="64" t="s">
        <v>27</v>
      </c>
      <c r="D2664" s="65" t="s">
        <v>2288</v>
      </c>
      <c r="E2664" s="53"/>
      <c r="F2664" s="66">
        <v>3.3</v>
      </c>
      <c r="G2664" s="66"/>
      <c r="H2664" s="62">
        <f>IF(F2664="","",IF(AND(G2664="Руб.",$J$10=1),F2664/#REF!,IF(G2664="Руб.",F2664,F2664*$J$12)))</f>
        <v>3.3</v>
      </c>
      <c r="I2664" s="54" t="s">
        <v>1361</v>
      </c>
      <c r="L2664" s="6"/>
      <c r="M2664" s="152"/>
      <c r="N2664" s="151"/>
      <c r="O2664" s="150"/>
      <c r="P2664" s="6"/>
      <c r="Q2664" s="152"/>
      <c r="R2664" s="6"/>
      <c r="S2664" s="150"/>
      <c r="T2664" s="6"/>
    </row>
    <row r="2665" spans="1:20" ht="12" customHeight="1" outlineLevel="2">
      <c r="A2665" s="63">
        <f t="shared" si="53"/>
        <v>0</v>
      </c>
      <c r="B2665" s="102">
        <v>7127110</v>
      </c>
      <c r="C2665" s="64" t="s">
        <v>28</v>
      </c>
      <c r="D2665" s="65" t="s">
        <v>2288</v>
      </c>
      <c r="E2665" s="53"/>
      <c r="F2665" s="66">
        <v>2.14</v>
      </c>
      <c r="G2665" s="66"/>
      <c r="H2665" s="62">
        <f>IF(F2665="","",IF(AND(G2665="Руб.",$J$10=1),F2665/#REF!,IF(G2665="Руб.",F2665,F2665*$J$12)))</f>
        <v>2.14</v>
      </c>
      <c r="I2665" s="54" t="s">
        <v>1361</v>
      </c>
      <c r="L2665" s="6"/>
      <c r="M2665" s="152"/>
      <c r="N2665" s="151"/>
      <c r="O2665" s="150"/>
      <c r="P2665" s="6"/>
      <c r="Q2665" s="152"/>
      <c r="R2665" s="6"/>
      <c r="S2665" s="150"/>
      <c r="T2665" s="6"/>
    </row>
    <row r="2666" spans="1:20" ht="12" customHeight="1" outlineLevel="2">
      <c r="A2666" s="63">
        <f t="shared" si="53"/>
        <v>0</v>
      </c>
      <c r="B2666" s="102">
        <v>7121090</v>
      </c>
      <c r="C2666" s="64" t="s">
        <v>29</v>
      </c>
      <c r="D2666" s="65" t="s">
        <v>2288</v>
      </c>
      <c r="E2666" s="53"/>
      <c r="F2666" s="100">
        <v>7.2</v>
      </c>
      <c r="G2666" s="100"/>
      <c r="H2666" s="62">
        <f>IF(F2666="","",IF(AND(G2666="Руб.",$J$10=1),F2666/#REF!,IF(G2666="Руб.",F2666,F2666*$J$12)))</f>
        <v>7.2</v>
      </c>
      <c r="I2666" s="54" t="s">
        <v>1361</v>
      </c>
      <c r="L2666" s="6"/>
      <c r="M2666" s="152"/>
      <c r="N2666" s="151"/>
      <c r="O2666" s="150"/>
      <c r="P2666" s="6"/>
      <c r="Q2666" s="152"/>
      <c r="R2666" s="6"/>
      <c r="S2666" s="150"/>
      <c r="T2666" s="6"/>
    </row>
    <row r="2667" spans="1:20" ht="12" customHeight="1" outlineLevel="2">
      <c r="A2667" s="63">
        <f t="shared" si="53"/>
        <v>0</v>
      </c>
      <c r="B2667" s="102">
        <v>7123090</v>
      </c>
      <c r="C2667" s="64" t="s">
        <v>30</v>
      </c>
      <c r="D2667" s="65" t="s">
        <v>2288</v>
      </c>
      <c r="E2667" s="53"/>
      <c r="F2667" s="66">
        <v>8.16</v>
      </c>
      <c r="G2667" s="66"/>
      <c r="H2667" s="62">
        <f>IF(F2667="","",IF(AND(G2667="Руб.",$J$10=1),F2667/#REF!,IF(G2667="Руб.",F2667,F2667*$J$12)))</f>
        <v>8.16</v>
      </c>
      <c r="I2667" s="54" t="s">
        <v>1361</v>
      </c>
      <c r="L2667" s="6"/>
      <c r="M2667" s="152"/>
      <c r="N2667" s="151"/>
      <c r="O2667" s="150"/>
      <c r="P2667" s="6"/>
      <c r="Q2667" s="152"/>
      <c r="R2667" s="6"/>
      <c r="S2667" s="150"/>
      <c r="T2667" s="6"/>
    </row>
    <row r="2668" spans="1:20" ht="12" customHeight="1" outlineLevel="2">
      <c r="A2668" s="63">
        <f t="shared" si="53"/>
        <v>0</v>
      </c>
      <c r="B2668" s="102">
        <v>7127090</v>
      </c>
      <c r="C2668" s="64" t="s">
        <v>31</v>
      </c>
      <c r="D2668" s="65" t="s">
        <v>2288</v>
      </c>
      <c r="E2668" s="53"/>
      <c r="F2668" s="66">
        <v>1.73</v>
      </c>
      <c r="G2668" s="66"/>
      <c r="H2668" s="62">
        <f>IF(F2668="","",IF(AND(G2668="Руб.",$J$10=1),F2668/#REF!,IF(G2668="Руб.",F2668,F2668*$J$12)))</f>
        <v>1.73</v>
      </c>
      <c r="I2668" s="54" t="s">
        <v>1361</v>
      </c>
      <c r="L2668" s="6"/>
      <c r="M2668" s="152"/>
      <c r="N2668" s="151"/>
      <c r="O2668" s="150"/>
      <c r="P2668" s="6"/>
      <c r="Q2668" s="152"/>
      <c r="R2668" s="6"/>
      <c r="S2668" s="150"/>
      <c r="T2668" s="6"/>
    </row>
    <row r="2669" spans="1:20" ht="12" customHeight="1" outlineLevel="2">
      <c r="A2669" s="63">
        <f t="shared" ref="A2669:A2732" si="54">IF(E2669="",A2668,A2668+1)</f>
        <v>0</v>
      </c>
      <c r="B2669" s="102">
        <v>7123140</v>
      </c>
      <c r="C2669" s="64" t="s">
        <v>32</v>
      </c>
      <c r="D2669" s="65" t="s">
        <v>2288</v>
      </c>
      <c r="E2669" s="53"/>
      <c r="F2669" s="66">
        <v>33.200000000000003</v>
      </c>
      <c r="G2669" s="66"/>
      <c r="H2669" s="62">
        <f>IF(F2669="","",IF(AND(G2669="Руб.",$J$10=1),F2669/#REF!,IF(G2669="Руб.",F2669,F2669*$J$12)))</f>
        <v>33.200000000000003</v>
      </c>
      <c r="I2669" s="54" t="s">
        <v>1361</v>
      </c>
      <c r="L2669" s="6"/>
      <c r="M2669" s="152"/>
      <c r="N2669" s="151"/>
      <c r="O2669" s="150"/>
      <c r="P2669" s="6"/>
      <c r="Q2669" s="152"/>
      <c r="R2669" s="6"/>
      <c r="S2669" s="150"/>
      <c r="T2669" s="6"/>
    </row>
    <row r="2670" spans="1:20" ht="12" customHeight="1" outlineLevel="2">
      <c r="A2670" s="63">
        <f t="shared" si="54"/>
        <v>0</v>
      </c>
      <c r="B2670" s="102">
        <v>7121140</v>
      </c>
      <c r="C2670" s="64" t="s">
        <v>33</v>
      </c>
      <c r="D2670" s="65" t="s">
        <v>2288</v>
      </c>
      <c r="E2670" s="53"/>
      <c r="F2670" s="66">
        <v>16.100000000000001</v>
      </c>
      <c r="G2670" s="66"/>
      <c r="H2670" s="62">
        <f>IF(F2670="","",IF(AND(G2670="Руб.",$J$10=1),F2670/#REF!,IF(G2670="Руб.",F2670,F2670*$J$12)))</f>
        <v>16.100000000000001</v>
      </c>
      <c r="I2670" s="54" t="s">
        <v>1361</v>
      </c>
      <c r="L2670" s="6"/>
      <c r="M2670" s="152"/>
      <c r="N2670" s="151"/>
      <c r="O2670" s="150"/>
      <c r="P2670" s="6"/>
      <c r="Q2670" s="152"/>
      <c r="R2670" s="6"/>
      <c r="S2670" s="150"/>
      <c r="T2670" s="6"/>
    </row>
    <row r="2671" spans="1:20" ht="12" customHeight="1" outlineLevel="2">
      <c r="A2671" s="63">
        <f t="shared" si="54"/>
        <v>0</v>
      </c>
      <c r="B2671" s="102">
        <v>7127140</v>
      </c>
      <c r="C2671" s="64" t="s">
        <v>34</v>
      </c>
      <c r="D2671" s="65" t="s">
        <v>2288</v>
      </c>
      <c r="E2671" s="53"/>
      <c r="F2671" s="100">
        <v>3.6</v>
      </c>
      <c r="G2671" s="100"/>
      <c r="H2671" s="62">
        <f>IF(F2671="","",IF(AND(G2671="Руб.",$J$10=1),F2671/#REF!,IF(G2671="Руб.",F2671,F2671*$J$12)))</f>
        <v>3.6</v>
      </c>
      <c r="I2671" s="54" t="s">
        <v>1361</v>
      </c>
      <c r="L2671" s="6"/>
      <c r="M2671" s="152"/>
      <c r="N2671" s="151"/>
      <c r="O2671" s="150"/>
      <c r="P2671" s="6"/>
      <c r="Q2671" s="152"/>
      <c r="R2671" s="6"/>
      <c r="S2671" s="150"/>
      <c r="T2671" s="6"/>
    </row>
    <row r="2672" spans="1:20" ht="12.75" customHeight="1" outlineLevel="1">
      <c r="A2672" s="63">
        <f t="shared" si="54"/>
        <v>0</v>
      </c>
      <c r="B2672" s="81"/>
      <c r="C2672" s="82" t="s">
        <v>35</v>
      </c>
      <c r="D2672" s="65" t="s">
        <v>2288</v>
      </c>
      <c r="E2672" s="22" t="str">
        <f>IF(SUM(E2673:E2678)=0,"",1)</f>
        <v/>
      </c>
      <c r="F2672" s="101" t="s">
        <v>2274</v>
      </c>
      <c r="G2672" s="101"/>
      <c r="H2672" s="62" t="str">
        <f>IF(F2672="","",IF(AND(G2672="Руб.",$J$10=1),F2672/#REF!,IF(G2672="Руб.",F2672,F2672*$J$12)))</f>
        <v/>
      </c>
      <c r="I2672" s="54"/>
      <c r="L2672" s="6"/>
      <c r="M2672" s="152"/>
      <c r="N2672" s="151"/>
      <c r="O2672" s="150"/>
      <c r="P2672" s="6"/>
      <c r="Q2672" s="152"/>
      <c r="R2672" s="6"/>
      <c r="S2672" s="150"/>
      <c r="T2672" s="6"/>
    </row>
    <row r="2673" spans="1:20" ht="12" customHeight="1" outlineLevel="2">
      <c r="A2673" s="63">
        <f t="shared" si="54"/>
        <v>0</v>
      </c>
      <c r="B2673" s="102">
        <v>7421075</v>
      </c>
      <c r="C2673" s="64" t="s">
        <v>36</v>
      </c>
      <c r="D2673" s="65" t="s">
        <v>2288</v>
      </c>
      <c r="E2673" s="53"/>
      <c r="F2673" s="100">
        <v>56.1</v>
      </c>
      <c r="G2673" s="100"/>
      <c r="H2673" s="62">
        <f>IF(F2673="","",IF(AND(G2673="Руб.",$J$10=1),F2673/#REF!,IF(G2673="Руб.",F2673,F2673*$J$12)))</f>
        <v>56.1</v>
      </c>
      <c r="I2673" s="54" t="s">
        <v>1361</v>
      </c>
      <c r="L2673" s="6"/>
      <c r="M2673" s="152"/>
      <c r="N2673" s="151"/>
      <c r="O2673" s="150"/>
      <c r="P2673" s="6"/>
      <c r="Q2673" s="152"/>
      <c r="R2673" s="6"/>
      <c r="S2673" s="150"/>
      <c r="T2673" s="6"/>
    </row>
    <row r="2674" spans="1:20" ht="12" customHeight="1" outlineLevel="2">
      <c r="A2674" s="63">
        <f t="shared" si="54"/>
        <v>0</v>
      </c>
      <c r="B2674" s="102">
        <v>7420160</v>
      </c>
      <c r="C2674" s="64" t="s">
        <v>3153</v>
      </c>
      <c r="D2674" s="65" t="s">
        <v>2288</v>
      </c>
      <c r="E2674" s="53"/>
      <c r="F2674" s="66">
        <v>181.52</v>
      </c>
      <c r="G2674" s="66"/>
      <c r="H2674" s="62">
        <f>IF(F2674="","",IF(AND(G2674="Руб.",$J$10=1),F2674/#REF!,IF(G2674="Руб.",F2674,F2674*$J$12)))</f>
        <v>181.52</v>
      </c>
      <c r="I2674" s="54" t="s">
        <v>1361</v>
      </c>
      <c r="L2674" s="6"/>
      <c r="M2674" s="152"/>
      <c r="N2674" s="151"/>
      <c r="O2674" s="150"/>
      <c r="P2674" s="6"/>
      <c r="Q2674" s="152"/>
      <c r="R2674" s="6"/>
      <c r="S2674" s="150"/>
      <c r="T2674" s="6"/>
    </row>
    <row r="2675" spans="1:20" ht="12" customHeight="1" outlineLevel="2">
      <c r="A2675" s="63">
        <f t="shared" si="54"/>
        <v>0</v>
      </c>
      <c r="B2675" s="102">
        <v>7421063</v>
      </c>
      <c r="C2675" s="64" t="s">
        <v>2623</v>
      </c>
      <c r="D2675" s="65" t="s">
        <v>2288</v>
      </c>
      <c r="E2675" s="53"/>
      <c r="F2675" s="66">
        <v>51.52</v>
      </c>
      <c r="G2675" s="66"/>
      <c r="H2675" s="62">
        <f>IF(F2675="","",IF(AND(G2675="Руб.",$J$10=1),F2675/#REF!,IF(G2675="Руб.",F2675,F2675*$J$12)))</f>
        <v>51.52</v>
      </c>
      <c r="I2675" s="54" t="s">
        <v>1361</v>
      </c>
      <c r="L2675" s="6"/>
      <c r="M2675" s="152"/>
      <c r="N2675" s="151"/>
      <c r="O2675" s="150"/>
      <c r="P2675" s="6"/>
      <c r="Q2675" s="152"/>
      <c r="R2675" s="6"/>
      <c r="S2675" s="150"/>
      <c r="T2675" s="6"/>
    </row>
    <row r="2676" spans="1:20" ht="12" customHeight="1" outlineLevel="2">
      <c r="A2676" s="63">
        <f t="shared" si="54"/>
        <v>0</v>
      </c>
      <c r="B2676" s="102">
        <v>7420110</v>
      </c>
      <c r="C2676" s="64" t="s">
        <v>2624</v>
      </c>
      <c r="D2676" s="65" t="s">
        <v>2288</v>
      </c>
      <c r="E2676" s="53"/>
      <c r="F2676" s="66">
        <v>85.74</v>
      </c>
      <c r="G2676" s="66"/>
      <c r="H2676" s="62">
        <f>IF(F2676="","",IF(AND(G2676="Руб.",$J$10=1),F2676/#REF!,IF(G2676="Руб.",F2676,F2676*$J$12)))</f>
        <v>85.74</v>
      </c>
      <c r="I2676" s="54" t="s">
        <v>1361</v>
      </c>
      <c r="L2676" s="6"/>
      <c r="M2676" s="152"/>
      <c r="N2676" s="151"/>
      <c r="O2676" s="150"/>
      <c r="P2676" s="6"/>
      <c r="Q2676" s="152"/>
      <c r="R2676" s="6"/>
      <c r="S2676" s="150"/>
      <c r="T2676" s="6"/>
    </row>
    <row r="2677" spans="1:20" ht="12" customHeight="1" outlineLevel="2">
      <c r="A2677" s="63">
        <f t="shared" si="54"/>
        <v>0</v>
      </c>
      <c r="B2677" s="102">
        <v>7420090</v>
      </c>
      <c r="C2677" s="64" t="s">
        <v>2625</v>
      </c>
      <c r="D2677" s="65" t="s">
        <v>2288</v>
      </c>
      <c r="E2677" s="53"/>
      <c r="F2677" s="100">
        <v>87.9</v>
      </c>
      <c r="G2677" s="100"/>
      <c r="H2677" s="62">
        <f>IF(F2677="","",IF(AND(G2677="Руб.",$J$10=1),F2677/#REF!,IF(G2677="Руб.",F2677,F2677*$J$12)))</f>
        <v>87.9</v>
      </c>
      <c r="I2677" s="54" t="s">
        <v>1361</v>
      </c>
      <c r="L2677" s="6"/>
      <c r="M2677" s="152"/>
      <c r="N2677" s="151"/>
      <c r="O2677" s="150"/>
      <c r="P2677" s="6"/>
      <c r="Q2677" s="152"/>
      <c r="R2677" s="6"/>
      <c r="S2677" s="150"/>
      <c r="T2677" s="6"/>
    </row>
    <row r="2678" spans="1:20" ht="12" customHeight="1" outlineLevel="2">
      <c r="A2678" s="63">
        <f t="shared" si="54"/>
        <v>0</v>
      </c>
      <c r="B2678" s="102">
        <v>7420140</v>
      </c>
      <c r="C2678" s="64" t="s">
        <v>2626</v>
      </c>
      <c r="D2678" s="65" t="s">
        <v>2288</v>
      </c>
      <c r="E2678" s="53"/>
      <c r="F2678" s="66">
        <v>124.96</v>
      </c>
      <c r="G2678" s="66"/>
      <c r="H2678" s="62">
        <f>IF(F2678="","",IF(AND(G2678="Руб.",$J$10=1),F2678/#REF!,IF(G2678="Руб.",F2678,F2678*$J$12)))</f>
        <v>124.96</v>
      </c>
      <c r="I2678" s="54" t="s">
        <v>1361</v>
      </c>
      <c r="L2678" s="6"/>
      <c r="M2678" s="152"/>
      <c r="N2678" s="151"/>
      <c r="O2678" s="150"/>
      <c r="P2678" s="6"/>
      <c r="Q2678" s="152"/>
      <c r="R2678" s="6"/>
      <c r="S2678" s="150"/>
      <c r="T2678" s="6"/>
    </row>
    <row r="2679" spans="1:20" ht="12.75" customHeight="1" outlineLevel="1">
      <c r="A2679" s="63">
        <f t="shared" si="54"/>
        <v>0</v>
      </c>
      <c r="B2679" s="81"/>
      <c r="C2679" s="82" t="s">
        <v>2627</v>
      </c>
      <c r="D2679" s="65" t="s">
        <v>2288</v>
      </c>
      <c r="E2679" s="22" t="str">
        <f>IF(SUM(E2680)=0,"",1)</f>
        <v/>
      </c>
      <c r="F2679" s="101" t="s">
        <v>2274</v>
      </c>
      <c r="G2679" s="101"/>
      <c r="H2679" s="62" t="str">
        <f>IF(F2679="","",IF(AND(G2679="Руб.",$J$10=1),F2679/#REF!,IF(G2679="Руб.",F2679,F2679*$J$12)))</f>
        <v/>
      </c>
      <c r="I2679" s="54"/>
      <c r="L2679" s="6"/>
      <c r="M2679" s="152"/>
      <c r="N2679" s="151"/>
      <c r="O2679" s="150"/>
      <c r="P2679" s="6"/>
      <c r="Q2679" s="152"/>
      <c r="R2679" s="6"/>
      <c r="S2679" s="150"/>
      <c r="T2679" s="6"/>
    </row>
    <row r="2680" spans="1:20" ht="12" customHeight="1" outlineLevel="2">
      <c r="A2680" s="63">
        <f t="shared" si="54"/>
        <v>0</v>
      </c>
      <c r="B2680" s="102">
        <v>7630075</v>
      </c>
      <c r="C2680" s="64" t="s">
        <v>2628</v>
      </c>
      <c r="D2680" s="65" t="s">
        <v>2288</v>
      </c>
      <c r="E2680" s="53"/>
      <c r="F2680" s="100">
        <v>1.1000000000000001</v>
      </c>
      <c r="G2680" s="100"/>
      <c r="H2680" s="62">
        <f>IF(F2680="","",IF(AND(G2680="Руб.",$J$10=1),F2680/#REF!,IF(G2680="Руб.",F2680,F2680*$J$12)))</f>
        <v>1.1000000000000001</v>
      </c>
      <c r="I2680" s="54" t="s">
        <v>1361</v>
      </c>
      <c r="L2680" s="6"/>
      <c r="M2680" s="152"/>
      <c r="N2680" s="151"/>
      <c r="O2680" s="150"/>
      <c r="P2680" s="6"/>
      <c r="Q2680" s="152"/>
      <c r="R2680" s="6"/>
      <c r="S2680" s="150"/>
      <c r="T2680" s="6"/>
    </row>
    <row r="2681" spans="1:20" ht="12.75" customHeight="1" outlineLevel="1">
      <c r="A2681" s="63">
        <f t="shared" si="54"/>
        <v>0</v>
      </c>
      <c r="B2681" s="81"/>
      <c r="C2681" s="82" t="s">
        <v>2629</v>
      </c>
      <c r="D2681" s="65" t="s">
        <v>2288</v>
      </c>
      <c r="E2681" s="22" t="str">
        <f>IF(SUM(E2682:E2689)=0,"",1)</f>
        <v/>
      </c>
      <c r="F2681" s="101" t="s">
        <v>2274</v>
      </c>
      <c r="G2681" s="101"/>
      <c r="H2681" s="62" t="str">
        <f>IF(F2681="","",IF(AND(G2681="Руб.",$J$10=1),F2681/#REF!,IF(G2681="Руб.",F2681,F2681*$J$12)))</f>
        <v/>
      </c>
      <c r="I2681" s="54"/>
      <c r="L2681" s="6"/>
      <c r="M2681" s="152"/>
      <c r="N2681" s="151"/>
      <c r="O2681" s="150"/>
      <c r="P2681" s="6"/>
      <c r="Q2681" s="152"/>
      <c r="R2681" s="6"/>
      <c r="S2681" s="150"/>
      <c r="T2681" s="6"/>
    </row>
    <row r="2682" spans="1:20" ht="12" customHeight="1" outlineLevel="2">
      <c r="A2682" s="63">
        <f t="shared" si="54"/>
        <v>0</v>
      </c>
      <c r="B2682" s="103">
        <v>7716</v>
      </c>
      <c r="C2682" s="64" t="s">
        <v>2630</v>
      </c>
      <c r="D2682" s="65" t="s">
        <v>2288</v>
      </c>
      <c r="E2682" s="53"/>
      <c r="F2682" s="100">
        <v>10.7</v>
      </c>
      <c r="G2682" s="100"/>
      <c r="H2682" s="62">
        <f>IF(F2682="","",IF(AND(G2682="Руб.",$J$10=1),F2682/#REF!,IF(G2682="Руб.",F2682,F2682*$J$12)))</f>
        <v>10.7</v>
      </c>
      <c r="I2682" s="54" t="s">
        <v>1361</v>
      </c>
      <c r="L2682" s="6"/>
      <c r="M2682" s="152"/>
      <c r="N2682" s="151"/>
      <c r="O2682" s="150"/>
      <c r="P2682" s="6"/>
      <c r="Q2682" s="152"/>
      <c r="R2682" s="6"/>
      <c r="S2682" s="150"/>
      <c r="T2682" s="6"/>
    </row>
    <row r="2683" spans="1:20" ht="12" customHeight="1" outlineLevel="2">
      <c r="A2683" s="63">
        <f t="shared" si="54"/>
        <v>0</v>
      </c>
      <c r="B2683" s="103">
        <v>7717</v>
      </c>
      <c r="C2683" s="64" t="s">
        <v>2631</v>
      </c>
      <c r="D2683" s="65" t="s">
        <v>2288</v>
      </c>
      <c r="E2683" s="53"/>
      <c r="F2683" s="66">
        <v>11.77</v>
      </c>
      <c r="G2683" s="66"/>
      <c r="H2683" s="62">
        <f>IF(F2683="","",IF(AND(G2683="Руб.",$J$10=1),F2683/#REF!,IF(G2683="Руб.",F2683,F2683*$J$12)))</f>
        <v>11.77</v>
      </c>
      <c r="I2683" s="54" t="s">
        <v>1361</v>
      </c>
      <c r="L2683" s="6"/>
      <c r="M2683" s="152"/>
      <c r="N2683" s="151"/>
      <c r="O2683" s="150"/>
      <c r="P2683" s="6"/>
      <c r="Q2683" s="152"/>
      <c r="R2683" s="6"/>
      <c r="S2683" s="150"/>
      <c r="T2683" s="6"/>
    </row>
    <row r="2684" spans="1:20" ht="12" customHeight="1" outlineLevel="2">
      <c r="A2684" s="63">
        <f t="shared" si="54"/>
        <v>0</v>
      </c>
      <c r="B2684" s="72"/>
      <c r="C2684" s="64" t="s">
        <v>2632</v>
      </c>
      <c r="D2684" s="65" t="s">
        <v>2288</v>
      </c>
      <c r="E2684" s="53"/>
      <c r="F2684" s="100">
        <v>42.8</v>
      </c>
      <c r="G2684" s="100"/>
      <c r="H2684" s="62">
        <f>IF(F2684="","",IF(AND(G2684="Руб.",$J$10=1),F2684/#REF!,IF(G2684="Руб.",F2684,F2684*$J$12)))</f>
        <v>42.8</v>
      </c>
      <c r="I2684" s="54" t="s">
        <v>1361</v>
      </c>
      <c r="L2684" s="6"/>
      <c r="M2684" s="152"/>
      <c r="N2684" s="151"/>
      <c r="O2684" s="150"/>
      <c r="P2684" s="6"/>
      <c r="Q2684" s="152"/>
      <c r="R2684" s="6"/>
      <c r="S2684" s="150"/>
      <c r="T2684" s="6"/>
    </row>
    <row r="2685" spans="1:20" ht="12" customHeight="1" outlineLevel="2">
      <c r="A2685" s="63">
        <f t="shared" si="54"/>
        <v>0</v>
      </c>
      <c r="B2685" s="102">
        <v>7404025</v>
      </c>
      <c r="C2685" s="64" t="s">
        <v>2633</v>
      </c>
      <c r="D2685" s="65" t="s">
        <v>2288</v>
      </c>
      <c r="E2685" s="53"/>
      <c r="F2685" s="66">
        <v>2.96</v>
      </c>
      <c r="G2685" s="66"/>
      <c r="H2685" s="62">
        <f>IF(F2685="","",IF(AND(G2685="Руб.",$J$10=1),F2685/#REF!,IF(G2685="Руб.",F2685,F2685*$J$12)))</f>
        <v>2.96</v>
      </c>
      <c r="I2685" s="54" t="s">
        <v>1361</v>
      </c>
      <c r="L2685" s="6"/>
      <c r="M2685" s="152"/>
      <c r="N2685" s="151"/>
      <c r="O2685" s="150"/>
      <c r="P2685" s="6"/>
      <c r="Q2685" s="152"/>
      <c r="R2685" s="6"/>
      <c r="S2685" s="150"/>
      <c r="T2685" s="6"/>
    </row>
    <row r="2686" spans="1:20" ht="12" customHeight="1" outlineLevel="2">
      <c r="A2686" s="63">
        <f t="shared" si="54"/>
        <v>0</v>
      </c>
      <c r="B2686" s="102">
        <v>7404032</v>
      </c>
      <c r="C2686" s="64" t="s">
        <v>2634</v>
      </c>
      <c r="D2686" s="65" t="s">
        <v>2288</v>
      </c>
      <c r="E2686" s="53"/>
      <c r="F2686" s="66">
        <v>3.66</v>
      </c>
      <c r="G2686" s="66"/>
      <c r="H2686" s="62">
        <f>IF(F2686="","",IF(AND(G2686="Руб.",$J$10=1),F2686/#REF!,IF(G2686="Руб.",F2686,F2686*$J$12)))</f>
        <v>3.66</v>
      </c>
      <c r="I2686" s="54" t="s">
        <v>1361</v>
      </c>
      <c r="L2686" s="6"/>
      <c r="M2686" s="152"/>
      <c r="N2686" s="151"/>
      <c r="O2686" s="150"/>
      <c r="P2686" s="6"/>
      <c r="Q2686" s="152"/>
      <c r="R2686" s="6"/>
      <c r="S2686" s="150"/>
      <c r="T2686" s="6"/>
    </row>
    <row r="2687" spans="1:20" ht="12" customHeight="1" outlineLevel="2">
      <c r="A2687" s="63">
        <f t="shared" si="54"/>
        <v>0</v>
      </c>
      <c r="B2687" s="102">
        <v>7404040</v>
      </c>
      <c r="C2687" s="64" t="s">
        <v>2635</v>
      </c>
      <c r="D2687" s="65" t="s">
        <v>2288</v>
      </c>
      <c r="E2687" s="53"/>
      <c r="F2687" s="66">
        <v>4.3600000000000003</v>
      </c>
      <c r="G2687" s="66"/>
      <c r="H2687" s="62">
        <f>IF(F2687="","",IF(AND(G2687="Руб.",$J$10=1),F2687/#REF!,IF(G2687="Руб.",F2687,F2687*$J$12)))</f>
        <v>4.3600000000000003</v>
      </c>
      <c r="I2687" s="54" t="s">
        <v>1361</v>
      </c>
      <c r="L2687" s="6"/>
      <c r="M2687" s="152"/>
      <c r="N2687" s="151"/>
      <c r="O2687" s="150"/>
      <c r="P2687" s="6"/>
      <c r="Q2687" s="152"/>
      <c r="R2687" s="6"/>
      <c r="S2687" s="150"/>
      <c r="T2687" s="6"/>
    </row>
    <row r="2688" spans="1:20" ht="12" customHeight="1" outlineLevel="2">
      <c r="A2688" s="63">
        <f t="shared" si="54"/>
        <v>0</v>
      </c>
      <c r="B2688" s="102">
        <v>7404050</v>
      </c>
      <c r="C2688" s="64" t="s">
        <v>2636</v>
      </c>
      <c r="D2688" s="65" t="s">
        <v>2288</v>
      </c>
      <c r="E2688" s="53"/>
      <c r="F2688" s="66">
        <v>5.4</v>
      </c>
      <c r="G2688" s="66"/>
      <c r="H2688" s="62">
        <f>IF(F2688="","",IF(AND(G2688="Руб.",$J$10=1),F2688/#REF!,IF(G2688="Руб.",F2688,F2688*$J$12)))</f>
        <v>5.4</v>
      </c>
      <c r="I2688" s="54" t="s">
        <v>1361</v>
      </c>
      <c r="L2688" s="6"/>
      <c r="M2688" s="152"/>
      <c r="N2688" s="151"/>
      <c r="O2688" s="150"/>
      <c r="P2688" s="6"/>
      <c r="Q2688" s="152"/>
      <c r="R2688" s="6"/>
      <c r="S2688" s="150"/>
      <c r="T2688" s="6"/>
    </row>
    <row r="2689" spans="1:20" ht="12" customHeight="1" outlineLevel="2">
      <c r="A2689" s="63">
        <f t="shared" si="54"/>
        <v>0</v>
      </c>
      <c r="B2689" s="102">
        <v>7404063</v>
      </c>
      <c r="C2689" s="64" t="s">
        <v>2637</v>
      </c>
      <c r="D2689" s="65" t="s">
        <v>2288</v>
      </c>
      <c r="E2689" s="53"/>
      <c r="F2689" s="100">
        <v>10.1</v>
      </c>
      <c r="G2689" s="100"/>
      <c r="H2689" s="62">
        <f>IF(F2689="","",IF(AND(G2689="Руб.",$J$10=1),F2689/#REF!,IF(G2689="Руб.",F2689,F2689*$J$12)))</f>
        <v>10.1</v>
      </c>
      <c r="I2689" s="54" t="s">
        <v>1361</v>
      </c>
      <c r="L2689" s="6"/>
      <c r="M2689" s="152"/>
      <c r="N2689" s="151"/>
      <c r="O2689" s="150"/>
      <c r="P2689" s="6"/>
      <c r="Q2689" s="152"/>
      <c r="R2689" s="6"/>
      <c r="S2689" s="150"/>
      <c r="T2689" s="6"/>
    </row>
    <row r="2690" spans="1:20" ht="12.75" customHeight="1" outlineLevel="1">
      <c r="A2690" s="63">
        <f t="shared" si="54"/>
        <v>0</v>
      </c>
      <c r="B2690" s="81"/>
      <c r="C2690" s="82" t="s">
        <v>2262</v>
      </c>
      <c r="D2690" s="65"/>
      <c r="E2690" s="22" t="str">
        <f>IF(SUM(E2691:E2707)=0,"",1)</f>
        <v/>
      </c>
      <c r="F2690" s="101" t="s">
        <v>2274</v>
      </c>
      <c r="G2690" s="101"/>
      <c r="H2690" s="62" t="str">
        <f>IF(F2690="","",IF(AND(G2690="Руб.",$J$10=1),F2690/#REF!,IF(G2690="Руб.",F2690,F2690*$J$12)))</f>
        <v/>
      </c>
      <c r="I2690" s="54"/>
      <c r="L2690" s="6"/>
      <c r="M2690" s="152"/>
      <c r="N2690" s="151"/>
      <c r="O2690" s="150"/>
      <c r="P2690" s="6"/>
      <c r="Q2690" s="152"/>
      <c r="R2690" s="6"/>
      <c r="S2690" s="150"/>
      <c r="T2690" s="6"/>
    </row>
    <row r="2691" spans="1:20" ht="12.75" customHeight="1" outlineLevel="2">
      <c r="A2691" s="63">
        <f t="shared" si="54"/>
        <v>0</v>
      </c>
      <c r="B2691" s="81"/>
      <c r="C2691" s="82" t="s">
        <v>2263</v>
      </c>
      <c r="D2691" s="65"/>
      <c r="E2691" s="53"/>
      <c r="F2691" s="101" t="s">
        <v>2274</v>
      </c>
      <c r="G2691" s="101"/>
      <c r="H2691" s="62" t="str">
        <f>IF(F2691="","",IF(AND(G2691="Руб.",$J$10=1),F2691/#REF!,IF(G2691="Руб.",F2691,F2691*$J$12)))</f>
        <v/>
      </c>
      <c r="I2691" s="54" t="s">
        <v>1361</v>
      </c>
      <c r="L2691" s="6"/>
      <c r="M2691" s="152"/>
      <c r="N2691" s="151"/>
      <c r="O2691" s="150"/>
      <c r="P2691" s="6"/>
      <c r="Q2691" s="152"/>
      <c r="R2691" s="6"/>
      <c r="S2691" s="150"/>
      <c r="T2691" s="6"/>
    </row>
    <row r="2692" spans="1:20" ht="12" customHeight="1" outlineLevel="2">
      <c r="A2692" s="63">
        <f t="shared" si="54"/>
        <v>0</v>
      </c>
      <c r="B2692" s="102">
        <v>1010020</v>
      </c>
      <c r="C2692" s="64" t="s">
        <v>2264</v>
      </c>
      <c r="D2692" s="65" t="s">
        <v>2288</v>
      </c>
      <c r="E2692" s="53"/>
      <c r="F2692" s="66">
        <v>7.5</v>
      </c>
      <c r="G2692" s="66"/>
      <c r="H2692" s="62">
        <f>IF(F2692="","",IF(AND(G2692="Руб.",$J$10=1),F2692/#REF!,IF(G2692="Руб.",F2692,F2692*$J$12)))</f>
        <v>7.5</v>
      </c>
      <c r="I2692" s="54" t="s">
        <v>1361</v>
      </c>
      <c r="L2692" s="6"/>
      <c r="M2692" s="152"/>
      <c r="N2692" s="151"/>
      <c r="O2692" s="150"/>
      <c r="P2692" s="6"/>
      <c r="Q2692" s="152"/>
      <c r="R2692" s="6"/>
      <c r="S2692" s="150"/>
      <c r="T2692" s="6"/>
    </row>
    <row r="2693" spans="1:20" ht="12" customHeight="1" outlineLevel="2">
      <c r="A2693" s="63">
        <f t="shared" si="54"/>
        <v>0</v>
      </c>
      <c r="B2693" s="102">
        <v>1010090</v>
      </c>
      <c r="C2693" s="64" t="s">
        <v>2265</v>
      </c>
      <c r="D2693" s="65" t="s">
        <v>2288</v>
      </c>
      <c r="E2693" s="53"/>
      <c r="F2693" s="66">
        <v>123.97</v>
      </c>
      <c r="G2693" s="66"/>
      <c r="H2693" s="62">
        <f>IF(F2693="","",IF(AND(G2693="Руб.",$J$10=1),F2693/#REF!,IF(G2693="Руб.",F2693,F2693*$J$12)))</f>
        <v>123.97</v>
      </c>
      <c r="I2693" s="54" t="s">
        <v>1361</v>
      </c>
      <c r="L2693" s="6"/>
      <c r="M2693" s="152"/>
      <c r="N2693" s="151"/>
      <c r="O2693" s="150"/>
      <c r="P2693" s="6"/>
      <c r="Q2693" s="152"/>
      <c r="R2693" s="6"/>
      <c r="S2693" s="150"/>
      <c r="T2693" s="6"/>
    </row>
    <row r="2694" spans="1:20" ht="12" customHeight="1" outlineLevel="2">
      <c r="A2694" s="63">
        <f t="shared" si="54"/>
        <v>0</v>
      </c>
      <c r="B2694" s="102">
        <v>1010025</v>
      </c>
      <c r="C2694" s="64" t="s">
        <v>2266</v>
      </c>
      <c r="D2694" s="65" t="s">
        <v>2288</v>
      </c>
      <c r="E2694" s="53"/>
      <c r="F2694" s="66">
        <v>9.84</v>
      </c>
      <c r="G2694" s="66"/>
      <c r="H2694" s="62">
        <f>IF(F2694="","",IF(AND(G2694="Руб.",$J$10=1),F2694/#REF!,IF(G2694="Руб.",F2694,F2694*$J$12)))</f>
        <v>9.84</v>
      </c>
      <c r="I2694" s="54" t="s">
        <v>1361</v>
      </c>
      <c r="L2694" s="6"/>
      <c r="M2694" s="152"/>
      <c r="N2694" s="151"/>
      <c r="O2694" s="150"/>
      <c r="P2694" s="6"/>
      <c r="Q2694" s="152"/>
      <c r="R2694" s="6"/>
      <c r="S2694" s="150"/>
      <c r="T2694" s="6"/>
    </row>
    <row r="2695" spans="1:20" ht="12" customHeight="1" outlineLevel="2">
      <c r="A2695" s="63">
        <f t="shared" si="54"/>
        <v>0</v>
      </c>
      <c r="B2695" s="102">
        <v>1010032</v>
      </c>
      <c r="C2695" s="64" t="s">
        <v>2267</v>
      </c>
      <c r="D2695" s="65" t="s">
        <v>2288</v>
      </c>
      <c r="E2695" s="53"/>
      <c r="F2695" s="73">
        <v>13</v>
      </c>
      <c r="G2695" s="73"/>
      <c r="H2695" s="62">
        <f>IF(F2695="","",IF(AND(G2695="Руб.",$J$10=1),F2695/#REF!,IF(G2695="Руб.",F2695,F2695*$J$12)))</f>
        <v>13</v>
      </c>
      <c r="I2695" s="54" t="s">
        <v>1361</v>
      </c>
      <c r="L2695" s="6"/>
      <c r="M2695" s="152"/>
      <c r="N2695" s="151"/>
      <c r="O2695" s="150"/>
      <c r="P2695" s="6"/>
      <c r="Q2695" s="152"/>
      <c r="R2695" s="6"/>
      <c r="S2695" s="150"/>
      <c r="T2695" s="6"/>
    </row>
    <row r="2696" spans="1:20" ht="12" customHeight="1" outlineLevel="2">
      <c r="A2696" s="63">
        <f t="shared" si="54"/>
        <v>0</v>
      </c>
      <c r="B2696" s="102">
        <v>1010040</v>
      </c>
      <c r="C2696" s="64" t="s">
        <v>2268</v>
      </c>
      <c r="D2696" s="65" t="s">
        <v>2288</v>
      </c>
      <c r="E2696" s="53"/>
      <c r="F2696" s="66">
        <v>15.07</v>
      </c>
      <c r="G2696" s="66"/>
      <c r="H2696" s="62">
        <f>IF(F2696="","",IF(AND(G2696="Руб.",$J$10=1),F2696/#REF!,IF(G2696="Руб.",F2696,F2696*$J$12)))</f>
        <v>15.07</v>
      </c>
      <c r="I2696" s="54" t="s">
        <v>1361</v>
      </c>
      <c r="L2696" s="6"/>
      <c r="M2696" s="152"/>
      <c r="N2696" s="151"/>
      <c r="O2696" s="150"/>
      <c r="P2696" s="6"/>
      <c r="Q2696" s="152"/>
      <c r="R2696" s="6"/>
      <c r="S2696" s="150"/>
      <c r="T2696" s="6"/>
    </row>
    <row r="2697" spans="1:20" ht="12" customHeight="1" outlineLevel="2">
      <c r="A2697" s="63">
        <f t="shared" si="54"/>
        <v>0</v>
      </c>
      <c r="B2697" s="102">
        <v>1010050</v>
      </c>
      <c r="C2697" s="64" t="s">
        <v>2269</v>
      </c>
      <c r="D2697" s="65" t="s">
        <v>2288</v>
      </c>
      <c r="E2697" s="53"/>
      <c r="F2697" s="66">
        <v>21.4</v>
      </c>
      <c r="G2697" s="66"/>
      <c r="H2697" s="62">
        <f>IF(F2697="","",IF(AND(G2697="Руб.",$J$10=1),F2697/#REF!,IF(G2697="Руб.",F2697,F2697*$J$12)))</f>
        <v>21.4</v>
      </c>
      <c r="I2697" s="54" t="s">
        <v>1361</v>
      </c>
      <c r="L2697" s="6"/>
      <c r="M2697" s="152"/>
      <c r="N2697" s="151"/>
      <c r="O2697" s="150"/>
      <c r="P2697" s="6"/>
      <c r="Q2697" s="152"/>
      <c r="R2697" s="6"/>
      <c r="S2697" s="150"/>
      <c r="T2697" s="6"/>
    </row>
    <row r="2698" spans="1:20" ht="12" customHeight="1" outlineLevel="2">
      <c r="A2698" s="63">
        <f t="shared" si="54"/>
        <v>0</v>
      </c>
      <c r="B2698" s="102">
        <v>1010063</v>
      </c>
      <c r="C2698" s="64" t="s">
        <v>2270</v>
      </c>
      <c r="D2698" s="65" t="s">
        <v>2288</v>
      </c>
      <c r="E2698" s="53"/>
      <c r="F2698" s="66">
        <v>27.9</v>
      </c>
      <c r="G2698" s="66"/>
      <c r="H2698" s="62">
        <f>IF(F2698="","",IF(AND(G2698="Руб.",$J$10=1),F2698/#REF!,IF(G2698="Руб.",F2698,F2698*$J$12)))</f>
        <v>27.9</v>
      </c>
      <c r="I2698" s="54" t="s">
        <v>1361</v>
      </c>
      <c r="L2698" s="6"/>
      <c r="M2698" s="152"/>
      <c r="N2698" s="151"/>
      <c r="O2698" s="150"/>
      <c r="P2698" s="6"/>
      <c r="Q2698" s="152"/>
      <c r="R2698" s="6"/>
      <c r="S2698" s="150"/>
      <c r="T2698" s="6"/>
    </row>
    <row r="2699" spans="1:20" ht="12" customHeight="1" outlineLevel="2">
      <c r="A2699" s="63">
        <f t="shared" si="54"/>
        <v>0</v>
      </c>
      <c r="B2699" s="102">
        <v>1010075</v>
      </c>
      <c r="C2699" s="64" t="s">
        <v>1982</v>
      </c>
      <c r="D2699" s="65" t="s">
        <v>2288</v>
      </c>
      <c r="E2699" s="53"/>
      <c r="F2699" s="66">
        <v>91.28</v>
      </c>
      <c r="G2699" s="66"/>
      <c r="H2699" s="62">
        <f>IF(F2699="","",IF(AND(G2699="Руб.",$J$10=1),F2699/#REF!,IF(G2699="Руб.",F2699,F2699*$J$12)))</f>
        <v>91.28</v>
      </c>
      <c r="I2699" s="54" t="s">
        <v>1361</v>
      </c>
      <c r="L2699" s="6"/>
      <c r="M2699" s="152"/>
      <c r="N2699" s="151"/>
      <c r="O2699" s="150"/>
      <c r="P2699" s="6"/>
      <c r="Q2699" s="152"/>
      <c r="R2699" s="6"/>
      <c r="S2699" s="150"/>
      <c r="T2699" s="6"/>
    </row>
    <row r="2700" spans="1:20" ht="12" customHeight="1" outlineLevel="2">
      <c r="A2700" s="63">
        <f t="shared" si="54"/>
        <v>0</v>
      </c>
      <c r="B2700" s="102">
        <v>1010100</v>
      </c>
      <c r="C2700" s="64" t="s">
        <v>1984</v>
      </c>
      <c r="D2700" s="65" t="s">
        <v>2288</v>
      </c>
      <c r="E2700" s="53"/>
      <c r="F2700" s="66">
        <v>135.58000000000001</v>
      </c>
      <c r="G2700" s="66"/>
      <c r="H2700" s="62">
        <f>IF(F2700="","",IF(AND(G2700="Руб.",$J$10=1),F2700/#REF!,IF(G2700="Руб.",F2700,F2700*$J$12)))</f>
        <v>135.58000000000001</v>
      </c>
      <c r="I2700" s="54" t="s">
        <v>1361</v>
      </c>
      <c r="L2700" s="6"/>
      <c r="M2700" s="152"/>
      <c r="N2700" s="151"/>
      <c r="O2700" s="150"/>
      <c r="P2700" s="6"/>
      <c r="Q2700" s="152"/>
      <c r="R2700" s="6"/>
      <c r="S2700" s="150"/>
      <c r="T2700" s="6"/>
    </row>
    <row r="2701" spans="1:20" ht="12" customHeight="1" outlineLevel="2">
      <c r="A2701" s="63">
        <f t="shared" si="54"/>
        <v>0</v>
      </c>
      <c r="B2701" s="102">
        <v>1010110</v>
      </c>
      <c r="C2701" s="64" t="s">
        <v>3319</v>
      </c>
      <c r="D2701" s="65" t="s">
        <v>2288</v>
      </c>
      <c r="E2701" s="53"/>
      <c r="F2701" s="66">
        <v>231.68</v>
      </c>
      <c r="G2701" s="66"/>
      <c r="H2701" s="62">
        <f>IF(F2701="","",IF(AND(G2701="Руб.",$J$10=1),F2701/#REF!,IF(G2701="Руб.",F2701,F2701*$J$12)))</f>
        <v>231.68</v>
      </c>
      <c r="I2701" s="54" t="s">
        <v>1361</v>
      </c>
      <c r="L2701" s="6"/>
      <c r="M2701" s="152"/>
      <c r="N2701" s="151"/>
      <c r="O2701" s="150"/>
      <c r="P2701" s="6"/>
      <c r="Q2701" s="152"/>
      <c r="R2701" s="6"/>
      <c r="S2701" s="150"/>
      <c r="T2701" s="6"/>
    </row>
    <row r="2702" spans="1:20" ht="12" customHeight="1" outlineLevel="2">
      <c r="A2702" s="63">
        <f t="shared" si="54"/>
        <v>0</v>
      </c>
      <c r="B2702" s="102">
        <v>1010016</v>
      </c>
      <c r="C2702" s="64" t="s">
        <v>3275</v>
      </c>
      <c r="D2702" s="65" t="s">
        <v>2288</v>
      </c>
      <c r="E2702" s="53"/>
      <c r="F2702" s="66">
        <v>8.61</v>
      </c>
      <c r="G2702" s="66"/>
      <c r="H2702" s="62">
        <f>IF(F2702="","",IF(AND(G2702="Руб.",$J$10=1),F2702/#REF!,IF(G2702="Руб.",F2702,F2702*$J$12)))</f>
        <v>8.61</v>
      </c>
      <c r="I2702" s="54" t="s">
        <v>1361</v>
      </c>
      <c r="L2702" s="6"/>
      <c r="M2702" s="152"/>
      <c r="N2702" s="151"/>
      <c r="O2702" s="150"/>
      <c r="P2702" s="6"/>
      <c r="Q2702" s="152"/>
      <c r="R2702" s="6"/>
      <c r="S2702" s="150"/>
      <c r="T2702" s="6"/>
    </row>
    <row r="2703" spans="1:20" ht="12.75" customHeight="1" outlineLevel="2">
      <c r="A2703" s="63">
        <f t="shared" si="54"/>
        <v>0</v>
      </c>
      <c r="B2703" s="81"/>
      <c r="C2703" s="82" t="s">
        <v>4687</v>
      </c>
      <c r="D2703" s="65" t="s">
        <v>2288</v>
      </c>
      <c r="E2703" s="53"/>
      <c r="F2703" s="101" t="s">
        <v>2274</v>
      </c>
      <c r="G2703" s="101"/>
      <c r="H2703" s="62" t="str">
        <f>IF(F2703="","",IF(AND(G2703="Руб.",$J$10=1),F2703/#REF!,IF(G2703="Руб.",F2703,F2703*$J$12)))</f>
        <v/>
      </c>
      <c r="I2703" s="54" t="s">
        <v>1361</v>
      </c>
      <c r="L2703" s="6"/>
      <c r="M2703" s="152"/>
      <c r="N2703" s="151"/>
      <c r="O2703" s="150"/>
      <c r="P2703" s="6"/>
      <c r="Q2703" s="152"/>
      <c r="R2703" s="6"/>
      <c r="S2703" s="150"/>
      <c r="T2703" s="6"/>
    </row>
    <row r="2704" spans="1:20" ht="12" customHeight="1" outlineLevel="2">
      <c r="A2704" s="63">
        <f t="shared" si="54"/>
        <v>0</v>
      </c>
      <c r="B2704" s="102">
        <v>1272063</v>
      </c>
      <c r="C2704" s="64" t="s">
        <v>4688</v>
      </c>
      <c r="D2704" s="65" t="s">
        <v>2288</v>
      </c>
      <c r="E2704" s="53"/>
      <c r="F2704" s="73">
        <v>1033</v>
      </c>
      <c r="G2704" s="73"/>
      <c r="H2704" s="62">
        <f>IF(F2704="","",IF(AND(G2704="Руб.",$J$10=1),F2704/#REF!,IF(G2704="Руб.",F2704,F2704*$J$12)))</f>
        <v>1033</v>
      </c>
      <c r="I2704" s="54" t="s">
        <v>1361</v>
      </c>
      <c r="L2704" s="6"/>
      <c r="M2704" s="152"/>
      <c r="N2704" s="151"/>
      <c r="O2704" s="150"/>
      <c r="P2704" s="6"/>
      <c r="Q2704" s="152"/>
      <c r="R2704" s="6"/>
      <c r="S2704" s="150"/>
      <c r="T2704" s="6"/>
    </row>
    <row r="2705" spans="1:20" ht="12" customHeight="1" outlineLevel="2">
      <c r="A2705" s="63">
        <f t="shared" si="54"/>
        <v>0</v>
      </c>
      <c r="B2705" s="102">
        <v>1272050</v>
      </c>
      <c r="C2705" s="64" t="s">
        <v>4689</v>
      </c>
      <c r="D2705" s="65" t="s">
        <v>2288</v>
      </c>
      <c r="E2705" s="53"/>
      <c r="F2705" s="73">
        <v>1022</v>
      </c>
      <c r="G2705" s="73"/>
      <c r="H2705" s="62">
        <f>IF(F2705="","",IF(AND(G2705="Руб.",$J$10=1),F2705/#REF!,IF(G2705="Руб.",F2705,F2705*$J$12)))</f>
        <v>1022</v>
      </c>
      <c r="I2705" s="54" t="s">
        <v>1361</v>
      </c>
      <c r="L2705" s="6"/>
      <c r="M2705" s="152"/>
      <c r="N2705" s="151"/>
      <c r="O2705" s="150"/>
      <c r="P2705" s="6"/>
      <c r="Q2705" s="152"/>
      <c r="R2705" s="6"/>
      <c r="S2705" s="150"/>
      <c r="T2705" s="6"/>
    </row>
    <row r="2706" spans="1:20" ht="12" customHeight="1" outlineLevel="2">
      <c r="A2706" s="63">
        <f t="shared" si="54"/>
        <v>0</v>
      </c>
      <c r="B2706" s="102">
        <v>1272040</v>
      </c>
      <c r="C2706" s="64" t="s">
        <v>1013</v>
      </c>
      <c r="D2706" s="65" t="s">
        <v>2288</v>
      </c>
      <c r="E2706" s="53"/>
      <c r="F2706" s="73">
        <v>514</v>
      </c>
      <c r="G2706" s="73"/>
      <c r="H2706" s="62">
        <f>IF(F2706="","",IF(AND(G2706="Руб.",$J$10=1),F2706/#REF!,IF(G2706="Руб.",F2706,F2706*$J$12)))</f>
        <v>514</v>
      </c>
      <c r="I2706" s="54" t="s">
        <v>1361</v>
      </c>
      <c r="L2706" s="6"/>
      <c r="M2706" s="152"/>
      <c r="N2706" s="151"/>
      <c r="O2706" s="150"/>
      <c r="P2706" s="6"/>
      <c r="Q2706" s="152"/>
      <c r="R2706" s="6"/>
      <c r="S2706" s="150"/>
      <c r="T2706" s="6"/>
    </row>
    <row r="2707" spans="1:20" ht="12" customHeight="1" outlineLevel="2">
      <c r="A2707" s="63">
        <f t="shared" si="54"/>
        <v>0</v>
      </c>
      <c r="B2707" s="102">
        <v>1272075</v>
      </c>
      <c r="C2707" s="64" t="s">
        <v>2755</v>
      </c>
      <c r="D2707" s="65" t="s">
        <v>2288</v>
      </c>
      <c r="E2707" s="53"/>
      <c r="F2707" s="73">
        <v>958</v>
      </c>
      <c r="G2707" s="73"/>
      <c r="H2707" s="62">
        <f>IF(F2707="","",IF(AND(G2707="Руб.",$J$10=1),F2707/#REF!,IF(G2707="Руб.",F2707,F2707*$J$12)))</f>
        <v>958</v>
      </c>
      <c r="I2707" s="54" t="s">
        <v>1361</v>
      </c>
      <c r="L2707" s="6"/>
      <c r="M2707" s="152"/>
      <c r="N2707" s="151"/>
      <c r="O2707" s="150"/>
      <c r="P2707" s="6"/>
      <c r="Q2707" s="152"/>
      <c r="R2707" s="6"/>
      <c r="S2707" s="150"/>
      <c r="T2707" s="6"/>
    </row>
    <row r="2708" spans="1:20" ht="12.75" customHeight="1" outlineLevel="1">
      <c r="A2708" s="63">
        <f t="shared" si="54"/>
        <v>0</v>
      </c>
      <c r="B2708" s="81"/>
      <c r="C2708" s="82" t="s">
        <v>2756</v>
      </c>
      <c r="D2708" s="65" t="s">
        <v>2288</v>
      </c>
      <c r="E2708" s="22" t="str">
        <f>IF(SUM(E2709:E2715)=0,"",1)</f>
        <v/>
      </c>
      <c r="F2708" s="101" t="s">
        <v>2274</v>
      </c>
      <c r="G2708" s="101"/>
      <c r="H2708" s="62" t="str">
        <f>IF(F2708="","",IF(AND(G2708="Руб.",$J$10=1),F2708/#REF!,IF(G2708="Руб.",F2708,F2708*$J$12)))</f>
        <v/>
      </c>
      <c r="I2708" s="54"/>
      <c r="L2708" s="6"/>
      <c r="M2708" s="152"/>
      <c r="N2708" s="151"/>
      <c r="O2708" s="150"/>
      <c r="P2708" s="6"/>
      <c r="Q2708" s="152"/>
      <c r="R2708" s="6"/>
      <c r="S2708" s="150"/>
      <c r="T2708" s="6"/>
    </row>
    <row r="2709" spans="1:20" ht="12" customHeight="1" outlineLevel="2">
      <c r="A2709" s="63">
        <f t="shared" si="54"/>
        <v>0</v>
      </c>
      <c r="B2709" s="102">
        <v>2100002</v>
      </c>
      <c r="C2709" s="64" t="s">
        <v>2757</v>
      </c>
      <c r="D2709" s="65" t="s">
        <v>2288</v>
      </c>
      <c r="E2709" s="53"/>
      <c r="F2709" s="73">
        <v>103</v>
      </c>
      <c r="G2709" s="73"/>
      <c r="H2709" s="62">
        <f>IF(F2709="","",IF(AND(G2709="Руб.",$J$10=1),F2709/#REF!,IF(G2709="Руб.",F2709,F2709*$J$12)))</f>
        <v>103</v>
      </c>
      <c r="I2709" s="54" t="s">
        <v>1361</v>
      </c>
      <c r="L2709" s="6"/>
      <c r="M2709" s="152"/>
      <c r="N2709" s="151"/>
      <c r="O2709" s="150"/>
      <c r="P2709" s="6"/>
      <c r="Q2709" s="152"/>
      <c r="R2709" s="6"/>
      <c r="S2709" s="150"/>
      <c r="T2709" s="6"/>
    </row>
    <row r="2710" spans="1:20" ht="12" customHeight="1" outlineLevel="2">
      <c r="A2710" s="63">
        <f t="shared" si="54"/>
        <v>0</v>
      </c>
      <c r="B2710" s="102">
        <v>2100005</v>
      </c>
      <c r="C2710" s="64" t="s">
        <v>2758</v>
      </c>
      <c r="D2710" s="65" t="s">
        <v>2288</v>
      </c>
      <c r="E2710" s="53"/>
      <c r="F2710" s="73">
        <v>155</v>
      </c>
      <c r="G2710" s="73"/>
      <c r="H2710" s="62">
        <f>IF(F2710="","",IF(AND(G2710="Руб.",$J$10=1),F2710/#REF!,IF(G2710="Руб.",F2710,F2710*$J$12)))</f>
        <v>155</v>
      </c>
      <c r="I2710" s="54" t="s">
        <v>1361</v>
      </c>
      <c r="L2710" s="6"/>
      <c r="M2710" s="152"/>
      <c r="N2710" s="151"/>
      <c r="O2710" s="150"/>
      <c r="P2710" s="6"/>
      <c r="Q2710" s="152"/>
      <c r="R2710" s="6"/>
      <c r="S2710" s="150"/>
      <c r="T2710" s="6"/>
    </row>
    <row r="2711" spans="1:20" ht="12" customHeight="1" outlineLevel="2">
      <c r="A2711" s="63">
        <f t="shared" si="54"/>
        <v>0</v>
      </c>
      <c r="B2711" s="102">
        <v>2100005</v>
      </c>
      <c r="C2711" s="64" t="s">
        <v>4424</v>
      </c>
      <c r="D2711" s="65" t="s">
        <v>2288</v>
      </c>
      <c r="E2711" s="53"/>
      <c r="F2711" s="73">
        <v>155</v>
      </c>
      <c r="G2711" s="73"/>
      <c r="H2711" s="62">
        <f>IF(F2711="","",IF(AND(G2711="Руб.",$J$10=1),F2711/#REF!,IF(G2711="Руб.",F2711,F2711*$J$12)))</f>
        <v>155</v>
      </c>
      <c r="I2711" s="54" t="s">
        <v>1361</v>
      </c>
      <c r="L2711" s="6"/>
      <c r="M2711" s="152"/>
      <c r="N2711" s="151"/>
      <c r="O2711" s="150"/>
      <c r="P2711" s="6"/>
      <c r="Q2711" s="152"/>
      <c r="R2711" s="6"/>
      <c r="S2711" s="150"/>
      <c r="T2711" s="6"/>
    </row>
    <row r="2712" spans="1:20" ht="12" customHeight="1" outlineLevel="2">
      <c r="A2712" s="63">
        <f t="shared" si="54"/>
        <v>0</v>
      </c>
      <c r="B2712" s="102">
        <v>2100003</v>
      </c>
      <c r="C2712" s="64" t="s">
        <v>4425</v>
      </c>
      <c r="D2712" s="65" t="s">
        <v>2288</v>
      </c>
      <c r="E2712" s="53"/>
      <c r="F2712" s="73">
        <v>120</v>
      </c>
      <c r="G2712" s="73"/>
      <c r="H2712" s="62">
        <f>IF(F2712="","",IF(AND(G2712="Руб.",$J$10=1),F2712/#REF!,IF(G2712="Руб.",F2712,F2712*$J$12)))</f>
        <v>120</v>
      </c>
      <c r="I2712" s="54" t="s">
        <v>1361</v>
      </c>
      <c r="L2712" s="6"/>
      <c r="M2712" s="152"/>
      <c r="N2712" s="151"/>
      <c r="O2712" s="150"/>
      <c r="P2712" s="6"/>
      <c r="Q2712" s="152"/>
      <c r="R2712" s="6"/>
      <c r="S2712" s="150"/>
      <c r="T2712" s="6"/>
    </row>
    <row r="2713" spans="1:20" ht="12" customHeight="1" outlineLevel="2">
      <c r="A2713" s="63">
        <f t="shared" si="54"/>
        <v>0</v>
      </c>
      <c r="B2713" s="102">
        <v>2100004</v>
      </c>
      <c r="C2713" s="64" t="s">
        <v>4426</v>
      </c>
      <c r="D2713" s="65" t="s">
        <v>2288</v>
      </c>
      <c r="E2713" s="53"/>
      <c r="F2713" s="73">
        <v>134</v>
      </c>
      <c r="G2713" s="73"/>
      <c r="H2713" s="62">
        <f>IF(F2713="","",IF(AND(G2713="Руб.",$J$10=1),F2713/#REF!,IF(G2713="Руб.",F2713,F2713*$J$12)))</f>
        <v>134</v>
      </c>
      <c r="I2713" s="54" t="s">
        <v>1361</v>
      </c>
      <c r="L2713" s="6"/>
      <c r="M2713" s="152"/>
      <c r="N2713" s="151"/>
      <c r="O2713" s="150"/>
      <c r="P2713" s="6"/>
      <c r="Q2713" s="152"/>
      <c r="R2713" s="6"/>
      <c r="S2713" s="150"/>
      <c r="T2713" s="6"/>
    </row>
    <row r="2714" spans="1:20" ht="12" customHeight="1" outlineLevel="2">
      <c r="A2714" s="63">
        <f t="shared" si="54"/>
        <v>0</v>
      </c>
      <c r="B2714" s="102">
        <v>2100008</v>
      </c>
      <c r="C2714" s="64" t="s">
        <v>918</v>
      </c>
      <c r="D2714" s="65" t="s">
        <v>2288</v>
      </c>
      <c r="E2714" s="53"/>
      <c r="F2714" s="73">
        <v>283</v>
      </c>
      <c r="G2714" s="73"/>
      <c r="H2714" s="62">
        <f>IF(F2714="","",IF(AND(G2714="Руб.",$J$10=1),F2714/#REF!,IF(G2714="Руб.",F2714,F2714*$J$12)))</f>
        <v>283</v>
      </c>
      <c r="I2714" s="54" t="s">
        <v>1361</v>
      </c>
      <c r="L2714" s="6"/>
      <c r="M2714" s="152"/>
      <c r="N2714" s="151"/>
      <c r="O2714" s="150"/>
      <c r="P2714" s="6"/>
      <c r="Q2714" s="152"/>
      <c r="R2714" s="6"/>
      <c r="S2714" s="150"/>
      <c r="T2714" s="6"/>
    </row>
    <row r="2715" spans="1:20" ht="12" customHeight="1" outlineLevel="2">
      <c r="A2715" s="63">
        <f t="shared" si="54"/>
        <v>0</v>
      </c>
      <c r="B2715" s="102">
        <v>2100006</v>
      </c>
      <c r="C2715" s="64" t="s">
        <v>919</v>
      </c>
      <c r="D2715" s="65" t="s">
        <v>2288</v>
      </c>
      <c r="E2715" s="53"/>
      <c r="F2715" s="73">
        <v>196</v>
      </c>
      <c r="G2715" s="73"/>
      <c r="H2715" s="62">
        <f>IF(F2715="","",IF(AND(G2715="Руб.",$J$10=1),F2715/#REF!,IF(G2715="Руб.",F2715,F2715*$J$12)))</f>
        <v>196</v>
      </c>
      <c r="I2715" s="54" t="s">
        <v>1361</v>
      </c>
      <c r="L2715" s="6"/>
      <c r="M2715" s="152"/>
      <c r="N2715" s="151"/>
      <c r="O2715" s="150"/>
      <c r="P2715" s="6"/>
      <c r="Q2715" s="152"/>
      <c r="R2715" s="6"/>
      <c r="S2715" s="150"/>
      <c r="T2715" s="6"/>
    </row>
    <row r="2716" spans="1:20" ht="12.75" customHeight="1" outlineLevel="1">
      <c r="A2716" s="63">
        <f t="shared" si="54"/>
        <v>0</v>
      </c>
      <c r="B2716" s="81"/>
      <c r="C2716" s="82" t="s">
        <v>4013</v>
      </c>
      <c r="D2716" s="65" t="s">
        <v>2288</v>
      </c>
      <c r="E2716" s="22" t="str">
        <f>IF(SUM(E2717:E2725)=0,"",1)</f>
        <v/>
      </c>
      <c r="F2716" s="101" t="s">
        <v>2274</v>
      </c>
      <c r="G2716" s="101"/>
      <c r="H2716" s="62" t="str">
        <f>IF(F2716="","",IF(AND(G2716="Руб.",$J$10=1),F2716/#REF!,IF(G2716="Руб.",F2716,F2716*$J$12)))</f>
        <v/>
      </c>
      <c r="I2716" s="54"/>
      <c r="L2716" s="6"/>
      <c r="M2716" s="152"/>
      <c r="N2716" s="151"/>
      <c r="O2716" s="150"/>
      <c r="P2716" s="6"/>
      <c r="Q2716" s="152"/>
      <c r="R2716" s="6"/>
      <c r="S2716" s="150"/>
      <c r="T2716" s="6"/>
    </row>
    <row r="2717" spans="1:20" ht="12" customHeight="1" outlineLevel="2">
      <c r="A2717" s="63">
        <f t="shared" si="54"/>
        <v>0</v>
      </c>
      <c r="B2717" s="102">
        <v>1310050</v>
      </c>
      <c r="C2717" s="64" t="s">
        <v>920</v>
      </c>
      <c r="D2717" s="65" t="s">
        <v>2288</v>
      </c>
      <c r="E2717" s="53"/>
      <c r="F2717" s="66">
        <v>24.56</v>
      </c>
      <c r="G2717" s="66"/>
      <c r="H2717" s="62">
        <f>IF(F2717="","",IF(AND(G2717="Руб.",$J$10=1),F2717/#REF!,IF(G2717="Руб.",F2717,F2717*$J$12)))</f>
        <v>24.56</v>
      </c>
      <c r="I2717" s="54" t="s">
        <v>1361</v>
      </c>
      <c r="L2717" s="6"/>
      <c r="M2717" s="152"/>
      <c r="N2717" s="151"/>
      <c r="O2717" s="150"/>
      <c r="P2717" s="6"/>
      <c r="Q2717" s="152"/>
      <c r="R2717" s="6"/>
      <c r="S2717" s="150"/>
      <c r="T2717" s="6"/>
    </row>
    <row r="2718" spans="1:20" ht="12" customHeight="1" outlineLevel="2">
      <c r="A2718" s="63">
        <f t="shared" si="54"/>
        <v>0</v>
      </c>
      <c r="B2718" s="102">
        <v>1310063</v>
      </c>
      <c r="C2718" s="64" t="s">
        <v>921</v>
      </c>
      <c r="D2718" s="65" t="s">
        <v>2288</v>
      </c>
      <c r="E2718" s="53"/>
      <c r="F2718" s="66">
        <v>32.409999999999997</v>
      </c>
      <c r="G2718" s="66"/>
      <c r="H2718" s="62">
        <f>IF(F2718="","",IF(AND(G2718="Руб.",$J$10=1),F2718/#REF!,IF(G2718="Руб.",F2718,F2718*$J$12)))</f>
        <v>32.409999999999997</v>
      </c>
      <c r="I2718" s="54" t="s">
        <v>1361</v>
      </c>
      <c r="L2718" s="6"/>
      <c r="M2718" s="152"/>
      <c r="N2718" s="151"/>
      <c r="O2718" s="150"/>
      <c r="P2718" s="6"/>
      <c r="Q2718" s="152"/>
      <c r="R2718" s="6"/>
      <c r="S2718" s="150"/>
      <c r="T2718" s="6"/>
    </row>
    <row r="2719" spans="1:20" ht="12" customHeight="1" outlineLevel="2">
      <c r="A2719" s="63">
        <f t="shared" si="54"/>
        <v>0</v>
      </c>
      <c r="B2719" s="102">
        <v>1310075</v>
      </c>
      <c r="C2719" s="64" t="s">
        <v>922</v>
      </c>
      <c r="D2719" s="65" t="s">
        <v>2288</v>
      </c>
      <c r="E2719" s="53"/>
      <c r="F2719" s="66">
        <v>73.67</v>
      </c>
      <c r="G2719" s="66"/>
      <c r="H2719" s="62">
        <f>IF(F2719="","",IF(AND(G2719="Руб.",$J$10=1),F2719/#REF!,IF(G2719="Руб.",F2719,F2719*$J$12)))</f>
        <v>73.67</v>
      </c>
      <c r="I2719" s="54" t="s">
        <v>1361</v>
      </c>
      <c r="L2719" s="6"/>
      <c r="M2719" s="152"/>
      <c r="N2719" s="151"/>
      <c r="O2719" s="150"/>
      <c r="P2719" s="6"/>
      <c r="Q2719" s="152"/>
      <c r="R2719" s="6"/>
      <c r="S2719" s="150"/>
      <c r="T2719" s="6"/>
    </row>
    <row r="2720" spans="1:20" ht="12" customHeight="1" outlineLevel="2">
      <c r="A2720" s="63">
        <f t="shared" si="54"/>
        <v>0</v>
      </c>
      <c r="B2720" s="102">
        <v>1310090</v>
      </c>
      <c r="C2720" s="64" t="s">
        <v>923</v>
      </c>
      <c r="D2720" s="65" t="s">
        <v>2288</v>
      </c>
      <c r="E2720" s="53"/>
      <c r="F2720" s="66">
        <v>82.7</v>
      </c>
      <c r="G2720" s="66"/>
      <c r="H2720" s="62">
        <f>IF(F2720="","",IF(AND(G2720="Руб.",$J$10=1),F2720/#REF!,IF(G2720="Руб.",F2720,F2720*$J$12)))</f>
        <v>82.7</v>
      </c>
      <c r="I2720" s="54" t="s">
        <v>1361</v>
      </c>
      <c r="L2720" s="6"/>
      <c r="M2720" s="152"/>
      <c r="N2720" s="151"/>
      <c r="O2720" s="150"/>
      <c r="P2720" s="6"/>
      <c r="Q2720" s="152"/>
      <c r="R2720" s="6"/>
      <c r="S2720" s="150"/>
      <c r="T2720" s="6"/>
    </row>
    <row r="2721" spans="1:20" ht="12" customHeight="1" outlineLevel="2">
      <c r="A2721" s="63">
        <f t="shared" si="54"/>
        <v>0</v>
      </c>
      <c r="B2721" s="102">
        <v>1310040</v>
      </c>
      <c r="C2721" s="64" t="s">
        <v>924</v>
      </c>
      <c r="D2721" s="65" t="s">
        <v>2288</v>
      </c>
      <c r="E2721" s="53"/>
      <c r="F2721" s="66">
        <v>17.68</v>
      </c>
      <c r="G2721" s="66"/>
      <c r="H2721" s="62">
        <f>IF(F2721="","",IF(AND(G2721="Руб.",$J$10=1),F2721/#REF!,IF(G2721="Руб.",F2721,F2721*$J$12)))</f>
        <v>17.68</v>
      </c>
      <c r="I2721" s="54" t="s">
        <v>1361</v>
      </c>
      <c r="L2721" s="6"/>
      <c r="M2721" s="152"/>
      <c r="N2721" s="151"/>
      <c r="O2721" s="150"/>
      <c r="P2721" s="6"/>
      <c r="Q2721" s="152"/>
      <c r="R2721" s="6"/>
      <c r="S2721" s="150"/>
      <c r="T2721" s="6"/>
    </row>
    <row r="2722" spans="1:20" ht="12" customHeight="1" outlineLevel="2">
      <c r="A2722" s="63">
        <f t="shared" si="54"/>
        <v>0</v>
      </c>
      <c r="B2722" s="102">
        <v>1310032</v>
      </c>
      <c r="C2722" s="64" t="s">
        <v>925</v>
      </c>
      <c r="D2722" s="65" t="s">
        <v>2288</v>
      </c>
      <c r="E2722" s="53"/>
      <c r="F2722" s="66">
        <v>12.23</v>
      </c>
      <c r="G2722" s="66"/>
      <c r="H2722" s="62">
        <f>IF(F2722="","",IF(AND(G2722="Руб.",$J$10=1),F2722/#REF!,IF(G2722="Руб.",F2722,F2722*$J$12)))</f>
        <v>12.23</v>
      </c>
      <c r="I2722" s="54" t="s">
        <v>1361</v>
      </c>
      <c r="L2722" s="6"/>
      <c r="M2722" s="152"/>
      <c r="N2722" s="151"/>
      <c r="O2722" s="150"/>
      <c r="P2722" s="6"/>
      <c r="Q2722" s="152"/>
      <c r="R2722" s="6"/>
      <c r="S2722" s="150"/>
      <c r="T2722" s="6"/>
    </row>
    <row r="2723" spans="1:20" ht="12" customHeight="1" outlineLevel="2">
      <c r="A2723" s="63">
        <f t="shared" si="54"/>
        <v>0</v>
      </c>
      <c r="B2723" s="102">
        <v>1310025</v>
      </c>
      <c r="C2723" s="64" t="s">
        <v>926</v>
      </c>
      <c r="D2723" s="65" t="s">
        <v>2288</v>
      </c>
      <c r="E2723" s="53"/>
      <c r="F2723" s="66">
        <v>11.22</v>
      </c>
      <c r="G2723" s="66"/>
      <c r="H2723" s="62">
        <f>IF(F2723="","",IF(AND(G2723="Руб.",$J$10=1),F2723/#REF!,IF(G2723="Руб.",F2723,F2723*$J$12)))</f>
        <v>11.22</v>
      </c>
      <c r="I2723" s="54" t="s">
        <v>1361</v>
      </c>
      <c r="L2723" s="6"/>
      <c r="M2723" s="152"/>
      <c r="N2723" s="151"/>
      <c r="O2723" s="150"/>
      <c r="P2723" s="6"/>
      <c r="Q2723" s="152"/>
      <c r="R2723" s="6"/>
      <c r="S2723" s="150"/>
      <c r="T2723" s="6"/>
    </row>
    <row r="2724" spans="1:20" ht="12" customHeight="1" outlineLevel="2">
      <c r="A2724" s="63">
        <f t="shared" si="54"/>
        <v>0</v>
      </c>
      <c r="B2724" s="102">
        <v>1410050</v>
      </c>
      <c r="C2724" s="64" t="s">
        <v>927</v>
      </c>
      <c r="D2724" s="65" t="s">
        <v>2288</v>
      </c>
      <c r="E2724" s="53"/>
      <c r="F2724" s="66">
        <v>26.64</v>
      </c>
      <c r="G2724" s="66"/>
      <c r="H2724" s="62">
        <f>IF(F2724="","",IF(AND(G2724="Руб.",$J$10=1),F2724/#REF!,IF(G2724="Руб.",F2724,F2724*$J$12)))</f>
        <v>26.64</v>
      </c>
      <c r="I2724" s="54" t="s">
        <v>1361</v>
      </c>
      <c r="L2724" s="6"/>
      <c r="M2724" s="152"/>
      <c r="N2724" s="151"/>
      <c r="O2724" s="150"/>
      <c r="P2724" s="6"/>
      <c r="Q2724" s="152"/>
      <c r="R2724" s="6"/>
      <c r="S2724" s="150"/>
      <c r="T2724" s="6"/>
    </row>
    <row r="2725" spans="1:20" ht="12" customHeight="1" outlineLevel="2">
      <c r="A2725" s="63">
        <f t="shared" si="54"/>
        <v>0</v>
      </c>
      <c r="B2725" s="102">
        <v>1410063</v>
      </c>
      <c r="C2725" s="64" t="s">
        <v>2922</v>
      </c>
      <c r="D2725" s="65" t="s">
        <v>2288</v>
      </c>
      <c r="E2725" s="53"/>
      <c r="F2725" s="66">
        <v>36.54</v>
      </c>
      <c r="G2725" s="66"/>
      <c r="H2725" s="62">
        <f>IF(F2725="","",IF(AND(G2725="Руб.",$J$10=1),F2725/#REF!,IF(G2725="Руб.",F2725,F2725*$J$12)))</f>
        <v>36.54</v>
      </c>
      <c r="I2725" s="54" t="s">
        <v>1361</v>
      </c>
      <c r="L2725" s="6"/>
      <c r="M2725" s="152"/>
      <c r="N2725" s="151"/>
      <c r="O2725" s="150"/>
      <c r="P2725" s="6"/>
      <c r="Q2725" s="152"/>
      <c r="R2725" s="6"/>
      <c r="S2725" s="150"/>
      <c r="T2725" s="6"/>
    </row>
    <row r="2726" spans="1:20" ht="12.75" customHeight="1" outlineLevel="1">
      <c r="A2726" s="63">
        <f t="shared" si="54"/>
        <v>0</v>
      </c>
      <c r="B2726" s="81"/>
      <c r="C2726" s="82" t="s">
        <v>1800</v>
      </c>
      <c r="D2726" s="65" t="s">
        <v>2288</v>
      </c>
      <c r="E2726" s="22" t="str">
        <f>IF(SUM(E2727:E2739)=0,"",1)</f>
        <v/>
      </c>
      <c r="F2726" s="101" t="s">
        <v>2274</v>
      </c>
      <c r="G2726" s="101"/>
      <c r="H2726" s="62" t="str">
        <f>IF(F2726="","",IF(AND(G2726="Руб.",$J$10=1),F2726/#REF!,IF(G2726="Руб.",F2726,F2726*$J$12)))</f>
        <v/>
      </c>
      <c r="I2726" s="54"/>
      <c r="L2726" s="6"/>
      <c r="M2726" s="152"/>
      <c r="N2726" s="151"/>
      <c r="O2726" s="150"/>
      <c r="P2726" s="6"/>
      <c r="Q2726" s="152"/>
      <c r="R2726" s="6"/>
      <c r="S2726" s="150"/>
      <c r="T2726" s="6"/>
    </row>
    <row r="2727" spans="1:20" ht="12" customHeight="1" outlineLevel="2">
      <c r="A2727" s="63">
        <f t="shared" si="54"/>
        <v>0</v>
      </c>
      <c r="B2727" s="102">
        <v>2710090</v>
      </c>
      <c r="C2727" s="64" t="s">
        <v>1801</v>
      </c>
      <c r="D2727" s="65" t="s">
        <v>2288</v>
      </c>
      <c r="E2727" s="53"/>
      <c r="F2727" s="66">
        <v>40.22</v>
      </c>
      <c r="G2727" s="66"/>
      <c r="H2727" s="62">
        <f>IF(F2727="","",IF(AND(G2727="Руб.",$J$10=1),F2727/#REF!,IF(G2727="Руб.",F2727,F2727*$J$12)))</f>
        <v>40.22</v>
      </c>
      <c r="I2727" s="54" t="s">
        <v>1361</v>
      </c>
      <c r="L2727" s="6"/>
      <c r="M2727" s="152"/>
      <c r="N2727" s="151"/>
      <c r="O2727" s="150"/>
      <c r="P2727" s="6"/>
      <c r="Q2727" s="152"/>
      <c r="R2727" s="6"/>
      <c r="S2727" s="150"/>
      <c r="T2727" s="6"/>
    </row>
    <row r="2728" spans="1:20" ht="12" customHeight="1" outlineLevel="2">
      <c r="A2728" s="63">
        <f t="shared" si="54"/>
        <v>0</v>
      </c>
      <c r="B2728" s="102">
        <v>2710110</v>
      </c>
      <c r="C2728" s="64" t="s">
        <v>1802</v>
      </c>
      <c r="D2728" s="65" t="s">
        <v>2288</v>
      </c>
      <c r="E2728" s="53"/>
      <c r="F2728" s="66">
        <v>49.37</v>
      </c>
      <c r="G2728" s="66"/>
      <c r="H2728" s="62">
        <f>IF(F2728="","",IF(AND(G2728="Руб.",$J$10=1),F2728/#REF!,IF(G2728="Руб.",F2728,F2728*$J$12)))</f>
        <v>49.37</v>
      </c>
      <c r="I2728" s="54" t="s">
        <v>1361</v>
      </c>
      <c r="L2728" s="6"/>
      <c r="M2728" s="152"/>
      <c r="N2728" s="151"/>
      <c r="O2728" s="150"/>
      <c r="P2728" s="6"/>
      <c r="Q2728" s="152"/>
      <c r="R2728" s="6"/>
      <c r="S2728" s="150"/>
      <c r="T2728" s="6"/>
    </row>
    <row r="2729" spans="1:20" ht="12" customHeight="1" outlineLevel="2">
      <c r="A2729" s="63">
        <f t="shared" si="54"/>
        <v>0</v>
      </c>
      <c r="B2729" s="102">
        <v>2710125</v>
      </c>
      <c r="C2729" s="64" t="s">
        <v>1803</v>
      </c>
      <c r="D2729" s="65" t="s">
        <v>2288</v>
      </c>
      <c r="E2729" s="53"/>
      <c r="F2729" s="66">
        <v>52.97</v>
      </c>
      <c r="G2729" s="66"/>
      <c r="H2729" s="62">
        <f>IF(F2729="","",IF(AND(G2729="Руб.",$J$10=1),F2729/#REF!,IF(G2729="Руб.",F2729,F2729*$J$12)))</f>
        <v>52.97</v>
      </c>
      <c r="I2729" s="54" t="s">
        <v>1361</v>
      </c>
      <c r="L2729" s="6"/>
      <c r="M2729" s="152"/>
      <c r="N2729" s="151"/>
      <c r="O2729" s="150"/>
      <c r="P2729" s="6"/>
      <c r="Q2729" s="152"/>
      <c r="R2729" s="6"/>
      <c r="S2729" s="150"/>
      <c r="T2729" s="6"/>
    </row>
    <row r="2730" spans="1:20" ht="12" customHeight="1" outlineLevel="2">
      <c r="A2730" s="63">
        <f t="shared" si="54"/>
        <v>0</v>
      </c>
      <c r="B2730" s="102">
        <v>2710140</v>
      </c>
      <c r="C2730" s="64" t="s">
        <v>1804</v>
      </c>
      <c r="D2730" s="65" t="s">
        <v>2288</v>
      </c>
      <c r="E2730" s="53"/>
      <c r="F2730" s="66">
        <v>56.59</v>
      </c>
      <c r="G2730" s="66"/>
      <c r="H2730" s="62">
        <f>IF(F2730="","",IF(AND(G2730="Руб.",$J$10=1),F2730/#REF!,IF(G2730="Руб.",F2730,F2730*$J$12)))</f>
        <v>56.59</v>
      </c>
      <c r="I2730" s="54" t="s">
        <v>1361</v>
      </c>
      <c r="L2730" s="6"/>
      <c r="M2730" s="152"/>
      <c r="N2730" s="151"/>
      <c r="O2730" s="150"/>
      <c r="P2730" s="6"/>
      <c r="Q2730" s="152"/>
      <c r="R2730" s="6"/>
      <c r="S2730" s="150"/>
      <c r="T2730" s="6"/>
    </row>
    <row r="2731" spans="1:20" ht="12" customHeight="1" outlineLevel="2">
      <c r="A2731" s="63">
        <f t="shared" si="54"/>
        <v>0</v>
      </c>
      <c r="B2731" s="102">
        <v>2710160</v>
      </c>
      <c r="C2731" s="64" t="s">
        <v>1805</v>
      </c>
      <c r="D2731" s="65" t="s">
        <v>2288</v>
      </c>
      <c r="E2731" s="53"/>
      <c r="F2731" s="66">
        <v>69.459999999999994</v>
      </c>
      <c r="G2731" s="66"/>
      <c r="H2731" s="62">
        <f>IF(F2731="","",IF(AND(G2731="Руб.",$J$10=1),F2731/#REF!,IF(G2731="Руб.",F2731,F2731*$J$12)))</f>
        <v>69.459999999999994</v>
      </c>
      <c r="I2731" s="54" t="s">
        <v>1361</v>
      </c>
      <c r="L2731" s="6"/>
      <c r="M2731" s="152"/>
      <c r="N2731" s="151"/>
      <c r="O2731" s="150"/>
      <c r="P2731" s="6"/>
      <c r="Q2731" s="152"/>
      <c r="R2731" s="6"/>
      <c r="S2731" s="150"/>
      <c r="T2731" s="6"/>
    </row>
    <row r="2732" spans="1:20" ht="12" customHeight="1" outlineLevel="2">
      <c r="A2732" s="63">
        <f t="shared" si="54"/>
        <v>0</v>
      </c>
      <c r="B2732" s="102">
        <v>2710200</v>
      </c>
      <c r="C2732" s="64" t="s">
        <v>1806</v>
      </c>
      <c r="D2732" s="65" t="s">
        <v>2288</v>
      </c>
      <c r="E2732" s="53"/>
      <c r="F2732" s="66">
        <v>76.02</v>
      </c>
      <c r="G2732" s="66"/>
      <c r="H2732" s="62">
        <f>IF(F2732="","",IF(AND(G2732="Руб.",$J$10=1),F2732/#REF!,IF(G2732="Руб.",F2732,F2732*$J$12)))</f>
        <v>76.02</v>
      </c>
      <c r="I2732" s="54" t="s">
        <v>1361</v>
      </c>
      <c r="L2732" s="6"/>
      <c r="M2732" s="152"/>
      <c r="N2732" s="151"/>
      <c r="O2732" s="150"/>
      <c r="P2732" s="6"/>
      <c r="Q2732" s="152"/>
      <c r="R2732" s="6"/>
      <c r="S2732" s="150"/>
      <c r="T2732" s="6"/>
    </row>
    <row r="2733" spans="1:20" ht="12" customHeight="1" outlineLevel="2">
      <c r="A2733" s="63">
        <f t="shared" ref="A2733:A2796" si="55">IF(E2733="",A2732,A2732+1)</f>
        <v>0</v>
      </c>
      <c r="B2733" s="102">
        <v>2710050</v>
      </c>
      <c r="C2733" s="64" t="s">
        <v>1807</v>
      </c>
      <c r="D2733" s="65" t="s">
        <v>2288</v>
      </c>
      <c r="E2733" s="53"/>
      <c r="F2733" s="66">
        <v>29.07</v>
      </c>
      <c r="G2733" s="66"/>
      <c r="H2733" s="62">
        <f>IF(F2733="","",IF(AND(G2733="Руб.",$J$10=1),F2733/#REF!,IF(G2733="Руб.",F2733,F2733*$J$12)))</f>
        <v>29.07</v>
      </c>
      <c r="I2733" s="54" t="s">
        <v>1361</v>
      </c>
      <c r="L2733" s="6"/>
      <c r="M2733" s="152"/>
      <c r="N2733" s="151"/>
      <c r="O2733" s="150"/>
      <c r="P2733" s="6"/>
      <c r="Q2733" s="152"/>
      <c r="R2733" s="6"/>
      <c r="S2733" s="150"/>
      <c r="T2733" s="6"/>
    </row>
    <row r="2734" spans="1:20" ht="12" customHeight="1" outlineLevel="2">
      <c r="A2734" s="63">
        <f t="shared" si="55"/>
        <v>0</v>
      </c>
      <c r="B2734" s="102">
        <v>2710075</v>
      </c>
      <c r="C2734" s="64" t="s">
        <v>1808</v>
      </c>
      <c r="D2734" s="65" t="s">
        <v>2288</v>
      </c>
      <c r="E2734" s="53"/>
      <c r="F2734" s="66">
        <v>36.68</v>
      </c>
      <c r="G2734" s="66"/>
      <c r="H2734" s="62">
        <f>IF(F2734="","",IF(AND(G2734="Руб.",$J$10=1),F2734/#REF!,IF(G2734="Руб.",F2734,F2734*$J$12)))</f>
        <v>36.68</v>
      </c>
      <c r="I2734" s="54" t="s">
        <v>1361</v>
      </c>
      <c r="L2734" s="6"/>
      <c r="M2734" s="152"/>
      <c r="N2734" s="151"/>
      <c r="O2734" s="150"/>
      <c r="P2734" s="6"/>
      <c r="Q2734" s="152"/>
      <c r="R2734" s="6"/>
      <c r="S2734" s="150"/>
      <c r="T2734" s="6"/>
    </row>
    <row r="2735" spans="1:20" ht="12" customHeight="1" outlineLevel="2">
      <c r="A2735" s="63">
        <f t="shared" si="55"/>
        <v>0</v>
      </c>
      <c r="B2735" s="102">
        <v>2730050</v>
      </c>
      <c r="C2735" s="64" t="s">
        <v>166</v>
      </c>
      <c r="D2735" s="65" t="s">
        <v>2288</v>
      </c>
      <c r="E2735" s="53"/>
      <c r="F2735" s="66">
        <v>57.8</v>
      </c>
      <c r="G2735" s="66"/>
      <c r="H2735" s="62">
        <f>IF(F2735="","",IF(AND(G2735="Руб.",$J$10=1),F2735/#REF!,IF(G2735="Руб.",F2735,F2735*$J$12)))</f>
        <v>57.8</v>
      </c>
      <c r="I2735" s="54" t="s">
        <v>1361</v>
      </c>
      <c r="L2735" s="6"/>
      <c r="M2735" s="152"/>
      <c r="N2735" s="151"/>
      <c r="O2735" s="150"/>
      <c r="P2735" s="6"/>
      <c r="Q2735" s="152"/>
      <c r="R2735" s="6"/>
      <c r="S2735" s="150"/>
      <c r="T2735" s="6"/>
    </row>
    <row r="2736" spans="1:20" ht="12" customHeight="1" outlineLevel="2">
      <c r="A2736" s="63">
        <f t="shared" si="55"/>
        <v>0</v>
      </c>
      <c r="B2736" s="102">
        <v>2730063</v>
      </c>
      <c r="C2736" s="64" t="s">
        <v>167</v>
      </c>
      <c r="D2736" s="65" t="s">
        <v>2288</v>
      </c>
      <c r="E2736" s="53"/>
      <c r="F2736" s="66">
        <v>74.099999999999994</v>
      </c>
      <c r="G2736" s="66"/>
      <c r="H2736" s="62">
        <f>IF(F2736="","",IF(AND(G2736="Руб.",$J$10=1),F2736/#REF!,IF(G2736="Руб.",F2736,F2736*$J$12)))</f>
        <v>74.099999999999994</v>
      </c>
      <c r="I2736" s="54" t="s">
        <v>1361</v>
      </c>
      <c r="L2736" s="6"/>
      <c r="M2736" s="152"/>
      <c r="N2736" s="151"/>
      <c r="O2736" s="150"/>
      <c r="P2736" s="6"/>
      <c r="Q2736" s="152"/>
      <c r="R2736" s="6"/>
      <c r="S2736" s="150"/>
      <c r="T2736" s="6"/>
    </row>
    <row r="2737" spans="1:20" ht="12" customHeight="1" outlineLevel="2">
      <c r="A2737" s="63">
        <f t="shared" si="55"/>
        <v>0</v>
      </c>
      <c r="B2737" s="102">
        <v>2730075</v>
      </c>
      <c r="C2737" s="64" t="s">
        <v>168</v>
      </c>
      <c r="D2737" s="65" t="s">
        <v>2288</v>
      </c>
      <c r="E2737" s="53"/>
      <c r="F2737" s="66">
        <v>85.1</v>
      </c>
      <c r="G2737" s="66"/>
      <c r="H2737" s="62">
        <f>IF(F2737="","",IF(AND(G2737="Руб.",$J$10=1),F2737/#REF!,IF(G2737="Руб.",F2737,F2737*$J$12)))</f>
        <v>85.1</v>
      </c>
      <c r="I2737" s="54" t="s">
        <v>1361</v>
      </c>
      <c r="L2737" s="6"/>
      <c r="M2737" s="152"/>
      <c r="N2737" s="151"/>
      <c r="O2737" s="150"/>
      <c r="P2737" s="6"/>
      <c r="Q2737" s="152"/>
      <c r="R2737" s="6"/>
      <c r="S2737" s="150"/>
      <c r="T2737" s="6"/>
    </row>
    <row r="2738" spans="1:20" ht="12" customHeight="1" outlineLevel="2">
      <c r="A2738" s="63">
        <f t="shared" si="55"/>
        <v>0</v>
      </c>
      <c r="B2738" s="102">
        <v>2730090</v>
      </c>
      <c r="C2738" s="64" t="s">
        <v>3501</v>
      </c>
      <c r="D2738" s="65" t="s">
        <v>2288</v>
      </c>
      <c r="E2738" s="53"/>
      <c r="F2738" s="66">
        <v>109.59</v>
      </c>
      <c r="G2738" s="66"/>
      <c r="H2738" s="62">
        <f>IF(F2738="","",IF(AND(G2738="Руб.",$J$10=1),F2738/#REF!,IF(G2738="Руб.",F2738,F2738*$J$12)))</f>
        <v>109.59</v>
      </c>
      <c r="I2738" s="54" t="s">
        <v>1361</v>
      </c>
      <c r="L2738" s="6"/>
      <c r="M2738" s="152"/>
      <c r="N2738" s="151"/>
      <c r="O2738" s="150"/>
      <c r="P2738" s="6"/>
      <c r="Q2738" s="152"/>
      <c r="R2738" s="6"/>
      <c r="S2738" s="150"/>
      <c r="T2738" s="6"/>
    </row>
    <row r="2739" spans="1:20" ht="12" customHeight="1" outlineLevel="2">
      <c r="A2739" s="63">
        <f t="shared" si="55"/>
        <v>0</v>
      </c>
      <c r="B2739" s="102">
        <v>2730110</v>
      </c>
      <c r="C2739" s="64" t="s">
        <v>3502</v>
      </c>
      <c r="D2739" s="65" t="s">
        <v>2288</v>
      </c>
      <c r="E2739" s="53"/>
      <c r="F2739" s="66">
        <v>139.9</v>
      </c>
      <c r="G2739" s="66"/>
      <c r="H2739" s="62">
        <f>IF(F2739="","",IF(AND(G2739="Руб.",$J$10=1),F2739/#REF!,IF(G2739="Руб.",F2739,F2739*$J$12)))</f>
        <v>139.9</v>
      </c>
      <c r="I2739" s="54" t="s">
        <v>1361</v>
      </c>
      <c r="L2739" s="6"/>
      <c r="M2739" s="152"/>
      <c r="N2739" s="151"/>
      <c r="O2739" s="150"/>
      <c r="P2739" s="6"/>
      <c r="Q2739" s="152"/>
      <c r="R2739" s="6"/>
      <c r="S2739" s="150"/>
      <c r="T2739" s="6"/>
    </row>
    <row r="2740" spans="1:20" ht="12.75">
      <c r="A2740" s="63">
        <f t="shared" si="55"/>
        <v>0</v>
      </c>
      <c r="B2740" s="38"/>
      <c r="C2740" s="18" t="s">
        <v>4530</v>
      </c>
      <c r="D2740" s="19"/>
      <c r="E2740" s="22" t="str">
        <f>IF(SUM(E2741:E3136)=0,"",1)</f>
        <v/>
      </c>
      <c r="F2740" s="66" t="s">
        <v>2274</v>
      </c>
      <c r="G2740" s="66"/>
      <c r="H2740" s="62" t="str">
        <f>IF(F2740="","",IF(AND(G2740="Руб.",$J$10=1),F2740/#REF!,IF(G2740="Руб.",F2740,F2740*$J$12)))</f>
        <v/>
      </c>
      <c r="I2740" s="54"/>
      <c r="L2740" s="6"/>
      <c r="M2740" s="152"/>
      <c r="N2740" s="151"/>
      <c r="O2740" s="150"/>
      <c r="P2740" s="6"/>
      <c r="Q2740" s="152"/>
      <c r="R2740" s="6"/>
      <c r="S2740" s="150"/>
      <c r="T2740" s="6"/>
    </row>
    <row r="2741" spans="1:20" ht="11.25" customHeight="1" outlineLevel="1">
      <c r="A2741" s="63">
        <f t="shared" si="55"/>
        <v>0</v>
      </c>
      <c r="B2741" s="67"/>
      <c r="C2741" s="23" t="s">
        <v>4531</v>
      </c>
      <c r="D2741" s="61"/>
      <c r="E2741" s="53"/>
      <c r="F2741" s="66" t="s">
        <v>2274</v>
      </c>
      <c r="G2741" s="66"/>
      <c r="H2741" s="62" t="str">
        <f>IF(F2741="","",IF(AND(G2741="Руб.",$J$10=1),F2741/#REF!,IF(G2741="Руб.",F2741,F2741*$J$12)))</f>
        <v/>
      </c>
      <c r="I2741" s="54" t="s">
        <v>1361</v>
      </c>
      <c r="L2741" s="6"/>
      <c r="M2741" s="152"/>
      <c r="N2741" s="151"/>
      <c r="O2741" s="150"/>
      <c r="P2741" s="6"/>
      <c r="Q2741" s="152"/>
      <c r="R2741" s="6"/>
      <c r="S2741" s="150"/>
      <c r="T2741" s="6"/>
    </row>
    <row r="2742" spans="1:20" ht="11.25" customHeight="1" outlineLevel="2">
      <c r="A2742" s="63">
        <f t="shared" si="55"/>
        <v>0</v>
      </c>
      <c r="B2742" s="67"/>
      <c r="C2742" s="61" t="s">
        <v>4532</v>
      </c>
      <c r="D2742" s="61" t="s">
        <v>2273</v>
      </c>
      <c r="E2742" s="53"/>
      <c r="F2742" s="66">
        <v>8.36</v>
      </c>
      <c r="G2742" s="66"/>
      <c r="H2742" s="62">
        <f>IF(F2742="","",IF(AND(G2742="Руб.",$J$10=1),F2742/#REF!,IF(G2742="Руб.",F2742,F2742*$J$12)))</f>
        <v>8.36</v>
      </c>
      <c r="I2742" s="54" t="s">
        <v>1361</v>
      </c>
      <c r="L2742" s="6"/>
      <c r="M2742" s="152"/>
      <c r="N2742" s="151"/>
      <c r="O2742" s="150"/>
      <c r="P2742" s="6"/>
      <c r="Q2742" s="152"/>
      <c r="R2742" s="6"/>
      <c r="S2742" s="150"/>
      <c r="T2742" s="6"/>
    </row>
    <row r="2743" spans="1:20" ht="11.25" customHeight="1" outlineLevel="2">
      <c r="A2743" s="63">
        <f t="shared" si="55"/>
        <v>0</v>
      </c>
      <c r="B2743" s="67"/>
      <c r="C2743" s="61" t="s">
        <v>4533</v>
      </c>
      <c r="D2743" s="61" t="s">
        <v>2273</v>
      </c>
      <c r="E2743" s="53"/>
      <c r="F2743" s="66">
        <v>7.09</v>
      </c>
      <c r="G2743" s="66"/>
      <c r="H2743" s="62">
        <f>IF(F2743="","",IF(AND(G2743="Руб.",$J$10=1),F2743/#REF!,IF(G2743="Руб.",F2743,F2743*$J$12)))</f>
        <v>7.09</v>
      </c>
      <c r="I2743" s="54" t="s">
        <v>1361</v>
      </c>
      <c r="L2743" s="6"/>
      <c r="M2743" s="152"/>
      <c r="N2743" s="151"/>
      <c r="O2743" s="150"/>
      <c r="P2743" s="6"/>
      <c r="Q2743" s="152"/>
      <c r="R2743" s="6"/>
      <c r="S2743" s="150"/>
      <c r="T2743" s="6"/>
    </row>
    <row r="2744" spans="1:20" ht="11.25" customHeight="1" outlineLevel="2">
      <c r="A2744" s="63">
        <f t="shared" si="55"/>
        <v>0</v>
      </c>
      <c r="B2744" s="67"/>
      <c r="C2744" s="61" t="s">
        <v>4534</v>
      </c>
      <c r="D2744" s="61" t="s">
        <v>2273</v>
      </c>
      <c r="E2744" s="53"/>
      <c r="F2744" s="66">
        <v>6.9799999999999995</v>
      </c>
      <c r="G2744" s="66"/>
      <c r="H2744" s="62">
        <f>IF(F2744="","",IF(AND(G2744="Руб.",$J$10=1),F2744/#REF!,IF(G2744="Руб.",F2744,F2744*$J$12)))</f>
        <v>6.9799999999999995</v>
      </c>
      <c r="I2744" s="54" t="s">
        <v>1361</v>
      </c>
      <c r="L2744" s="6"/>
      <c r="M2744" s="152"/>
      <c r="N2744" s="151"/>
      <c r="O2744" s="150"/>
      <c r="P2744" s="6"/>
      <c r="Q2744" s="152"/>
      <c r="R2744" s="6"/>
      <c r="S2744" s="150"/>
      <c r="T2744" s="6"/>
    </row>
    <row r="2745" spans="1:20" ht="11.25" customHeight="1" outlineLevel="2">
      <c r="A2745" s="63">
        <f t="shared" si="55"/>
        <v>0</v>
      </c>
      <c r="B2745" s="67"/>
      <c r="C2745" s="61" t="s">
        <v>4535</v>
      </c>
      <c r="D2745" s="61" t="s">
        <v>2273</v>
      </c>
      <c r="E2745" s="53"/>
      <c r="F2745" s="66">
        <v>7.92</v>
      </c>
      <c r="G2745" s="66"/>
      <c r="H2745" s="62">
        <f>IF(F2745="","",IF(AND(G2745="Руб.",$J$10=1),F2745/#REF!,IF(G2745="Руб.",F2745,F2745*$J$12)))</f>
        <v>7.92</v>
      </c>
      <c r="I2745" s="54" t="s">
        <v>1361</v>
      </c>
      <c r="L2745" s="6"/>
      <c r="M2745" s="152"/>
      <c r="N2745" s="151"/>
      <c r="O2745" s="150"/>
      <c r="P2745" s="6"/>
      <c r="Q2745" s="152"/>
      <c r="R2745" s="6"/>
      <c r="S2745" s="150"/>
      <c r="T2745" s="6"/>
    </row>
    <row r="2746" spans="1:20" ht="11.25" customHeight="1" outlineLevel="2">
      <c r="A2746" s="63">
        <f t="shared" si="55"/>
        <v>0</v>
      </c>
      <c r="B2746" s="67"/>
      <c r="C2746" s="61" t="s">
        <v>4536</v>
      </c>
      <c r="D2746" s="61" t="s">
        <v>2273</v>
      </c>
      <c r="E2746" s="53"/>
      <c r="F2746" s="66">
        <v>7.09</v>
      </c>
      <c r="G2746" s="66"/>
      <c r="H2746" s="62">
        <f>IF(F2746="","",IF(AND(G2746="Руб.",$J$10=1),F2746/#REF!,IF(G2746="Руб.",F2746,F2746*$J$12)))</f>
        <v>7.09</v>
      </c>
      <c r="I2746" s="54" t="s">
        <v>1361</v>
      </c>
      <c r="L2746" s="6"/>
      <c r="M2746" s="152"/>
      <c r="N2746" s="151"/>
      <c r="O2746" s="150"/>
      <c r="P2746" s="6"/>
      <c r="Q2746" s="152"/>
      <c r="R2746" s="6"/>
      <c r="S2746" s="150"/>
      <c r="T2746" s="6"/>
    </row>
    <row r="2747" spans="1:20" ht="11.25" customHeight="1" outlineLevel="2">
      <c r="A2747" s="63">
        <f t="shared" si="55"/>
        <v>0</v>
      </c>
      <c r="B2747" s="67"/>
      <c r="C2747" s="61" t="s">
        <v>4537</v>
      </c>
      <c r="D2747" s="61" t="s">
        <v>2273</v>
      </c>
      <c r="E2747" s="53"/>
      <c r="F2747" s="66">
        <v>8.36</v>
      </c>
      <c r="G2747" s="66"/>
      <c r="H2747" s="62">
        <f>IF(F2747="","",IF(AND(G2747="Руб.",$J$10=1),F2747/#REF!,IF(G2747="Руб.",F2747,F2747*$J$12)))</f>
        <v>8.36</v>
      </c>
      <c r="I2747" s="54" t="s">
        <v>1361</v>
      </c>
      <c r="L2747" s="6"/>
      <c r="M2747" s="152"/>
      <c r="N2747" s="151"/>
      <c r="O2747" s="150"/>
      <c r="P2747" s="6"/>
      <c r="Q2747" s="152"/>
      <c r="R2747" s="6"/>
      <c r="S2747" s="150"/>
      <c r="T2747" s="6"/>
    </row>
    <row r="2748" spans="1:20" ht="11.25" customHeight="1" outlineLevel="2">
      <c r="A2748" s="63">
        <f t="shared" si="55"/>
        <v>0</v>
      </c>
      <c r="B2748" s="67"/>
      <c r="C2748" s="61" t="s">
        <v>4538</v>
      </c>
      <c r="D2748" s="61" t="s">
        <v>2273</v>
      </c>
      <c r="E2748" s="53"/>
      <c r="F2748" s="66">
        <v>8.36</v>
      </c>
      <c r="G2748" s="66"/>
      <c r="H2748" s="62">
        <f>IF(F2748="","",IF(AND(G2748="Руб.",$J$10=1),F2748/#REF!,IF(G2748="Руб.",F2748,F2748*$J$12)))</f>
        <v>8.36</v>
      </c>
      <c r="I2748" s="54" t="s">
        <v>1361</v>
      </c>
      <c r="L2748" s="6"/>
      <c r="M2748" s="152"/>
      <c r="N2748" s="151"/>
      <c r="O2748" s="150"/>
      <c r="P2748" s="6"/>
      <c r="Q2748" s="152"/>
      <c r="R2748" s="6"/>
      <c r="S2748" s="150"/>
      <c r="T2748" s="6"/>
    </row>
    <row r="2749" spans="1:20" ht="11.25" customHeight="1" outlineLevel="2">
      <c r="A2749" s="63">
        <f t="shared" si="55"/>
        <v>0</v>
      </c>
      <c r="B2749" s="67"/>
      <c r="C2749" s="61" t="s">
        <v>4539</v>
      </c>
      <c r="D2749" s="61" t="s">
        <v>2273</v>
      </c>
      <c r="E2749" s="53"/>
      <c r="F2749" s="66">
        <v>17.190000000000001</v>
      </c>
      <c r="G2749" s="66"/>
      <c r="H2749" s="62">
        <f>IF(F2749="","",IF(AND(G2749="Руб.",$J$10=1),F2749/#REF!,IF(G2749="Руб.",F2749,F2749*$J$12)))</f>
        <v>17.190000000000001</v>
      </c>
      <c r="I2749" s="54" t="s">
        <v>1361</v>
      </c>
      <c r="L2749" s="6"/>
      <c r="M2749" s="152"/>
      <c r="N2749" s="151"/>
      <c r="O2749" s="150"/>
      <c r="P2749" s="6"/>
      <c r="Q2749" s="152"/>
      <c r="R2749" s="6"/>
      <c r="S2749" s="150"/>
      <c r="T2749" s="6"/>
    </row>
    <row r="2750" spans="1:20" ht="11.25" customHeight="1" outlineLevel="2">
      <c r="A2750" s="63">
        <f t="shared" si="55"/>
        <v>0</v>
      </c>
      <c r="B2750" s="67"/>
      <c r="C2750" s="61" t="s">
        <v>4540</v>
      </c>
      <c r="D2750" s="61" t="s">
        <v>2273</v>
      </c>
      <c r="E2750" s="53"/>
      <c r="F2750" s="66">
        <v>18.48</v>
      </c>
      <c r="G2750" s="66"/>
      <c r="H2750" s="62">
        <f>IF(F2750="","",IF(AND(G2750="Руб.",$J$10=1),F2750/#REF!,IF(G2750="Руб.",F2750,F2750*$J$12)))</f>
        <v>18.48</v>
      </c>
      <c r="I2750" s="54" t="s">
        <v>1361</v>
      </c>
      <c r="L2750" s="6"/>
      <c r="M2750" s="152"/>
      <c r="N2750" s="151"/>
      <c r="O2750" s="150"/>
      <c r="P2750" s="6"/>
      <c r="Q2750" s="152"/>
      <c r="R2750" s="6"/>
      <c r="S2750" s="150"/>
      <c r="T2750" s="6"/>
    </row>
    <row r="2751" spans="1:20" ht="11.25" customHeight="1" outlineLevel="1">
      <c r="A2751" s="63">
        <f t="shared" si="55"/>
        <v>0</v>
      </c>
      <c r="B2751" s="67"/>
      <c r="C2751" s="23" t="s">
        <v>4541</v>
      </c>
      <c r="D2751" s="61"/>
      <c r="E2751" s="53"/>
      <c r="F2751" s="66" t="s">
        <v>2274</v>
      </c>
      <c r="G2751" s="66"/>
      <c r="H2751" s="62" t="str">
        <f>IF(F2751="","",IF(AND(G2751="Руб.",$J$10=1),F2751/#REF!,IF(G2751="Руб.",F2751,F2751*$J$12)))</f>
        <v/>
      </c>
      <c r="I2751" s="54" t="s">
        <v>1361</v>
      </c>
      <c r="L2751" s="6"/>
      <c r="M2751" s="152"/>
      <c r="N2751" s="151"/>
      <c r="O2751" s="150"/>
      <c r="P2751" s="6"/>
      <c r="Q2751" s="152"/>
      <c r="R2751" s="6"/>
      <c r="S2751" s="150"/>
      <c r="T2751" s="6"/>
    </row>
    <row r="2752" spans="1:20" ht="11.25" customHeight="1" outlineLevel="2">
      <c r="A2752" s="63">
        <f t="shared" si="55"/>
        <v>0</v>
      </c>
      <c r="B2752" s="67"/>
      <c r="C2752" s="61" t="s">
        <v>4542</v>
      </c>
      <c r="D2752" s="61" t="s">
        <v>2273</v>
      </c>
      <c r="E2752" s="53"/>
      <c r="F2752" s="66">
        <v>17.78</v>
      </c>
      <c r="G2752" s="66"/>
      <c r="H2752" s="62">
        <f>IF(F2752="","",IF(AND(G2752="Руб.",$J$10=1),F2752/#REF!,IF(G2752="Руб.",F2752,F2752*$J$12)))</f>
        <v>17.78</v>
      </c>
      <c r="I2752" s="54" t="s">
        <v>1361</v>
      </c>
      <c r="L2752" s="6"/>
      <c r="M2752" s="152"/>
      <c r="N2752" s="151"/>
      <c r="O2752" s="150"/>
      <c r="P2752" s="6"/>
      <c r="Q2752" s="152"/>
      <c r="R2752" s="6"/>
      <c r="S2752" s="150"/>
      <c r="T2752" s="6"/>
    </row>
    <row r="2753" spans="1:20" ht="11.25" customHeight="1" outlineLevel="2">
      <c r="A2753" s="63">
        <f t="shared" si="55"/>
        <v>0</v>
      </c>
      <c r="B2753" s="67"/>
      <c r="C2753" s="61" t="s">
        <v>4543</v>
      </c>
      <c r="D2753" s="61" t="s">
        <v>2273</v>
      </c>
      <c r="E2753" s="53"/>
      <c r="F2753" s="66">
        <v>17.010000000000002</v>
      </c>
      <c r="G2753" s="66"/>
      <c r="H2753" s="62">
        <f>IF(F2753="","",IF(AND(G2753="Руб.",$J$10=1),F2753/#REF!,IF(G2753="Руб.",F2753,F2753*$J$12)))</f>
        <v>17.010000000000002</v>
      </c>
      <c r="I2753" s="54" t="s">
        <v>1361</v>
      </c>
      <c r="L2753" s="6"/>
      <c r="M2753" s="152"/>
      <c r="N2753" s="151"/>
      <c r="O2753" s="150"/>
      <c r="P2753" s="6"/>
      <c r="Q2753" s="152"/>
      <c r="R2753" s="6"/>
      <c r="S2753" s="150"/>
      <c r="T2753" s="6"/>
    </row>
    <row r="2754" spans="1:20" ht="11.25" customHeight="1" outlineLevel="2">
      <c r="A2754" s="63">
        <f t="shared" si="55"/>
        <v>0</v>
      </c>
      <c r="B2754" s="67"/>
      <c r="C2754" s="61" t="s">
        <v>4544</v>
      </c>
      <c r="D2754" s="61" t="s">
        <v>2273</v>
      </c>
      <c r="E2754" s="53"/>
      <c r="F2754" s="66">
        <v>17.010000000000002</v>
      </c>
      <c r="G2754" s="66"/>
      <c r="H2754" s="62">
        <f>IF(F2754="","",IF(AND(G2754="Руб.",$J$10=1),F2754/#REF!,IF(G2754="Руб.",F2754,F2754*$J$12)))</f>
        <v>17.010000000000002</v>
      </c>
      <c r="I2754" s="54" t="s">
        <v>1361</v>
      </c>
      <c r="L2754" s="6"/>
      <c r="M2754" s="152"/>
      <c r="N2754" s="151"/>
      <c r="O2754" s="150"/>
      <c r="P2754" s="6"/>
      <c r="Q2754" s="152"/>
      <c r="R2754" s="6"/>
      <c r="S2754" s="150"/>
      <c r="T2754" s="6"/>
    </row>
    <row r="2755" spans="1:20" ht="11.25" customHeight="1" outlineLevel="2">
      <c r="A2755" s="63">
        <f t="shared" si="55"/>
        <v>0</v>
      </c>
      <c r="B2755" s="67"/>
      <c r="C2755" s="61" t="s">
        <v>4545</v>
      </c>
      <c r="D2755" s="61" t="s">
        <v>2273</v>
      </c>
      <c r="E2755" s="53"/>
      <c r="F2755" s="66">
        <v>17.010000000000002</v>
      </c>
      <c r="G2755" s="66"/>
      <c r="H2755" s="62">
        <f>IF(F2755="","",IF(AND(G2755="Руб.",$J$10=1),F2755/#REF!,IF(G2755="Руб.",F2755,F2755*$J$12)))</f>
        <v>17.010000000000002</v>
      </c>
      <c r="I2755" s="54" t="s">
        <v>1361</v>
      </c>
      <c r="L2755" s="6"/>
      <c r="M2755" s="152"/>
      <c r="N2755" s="151"/>
      <c r="O2755" s="150"/>
      <c r="P2755" s="6"/>
      <c r="Q2755" s="152"/>
      <c r="R2755" s="6"/>
      <c r="S2755" s="150"/>
      <c r="T2755" s="6"/>
    </row>
    <row r="2756" spans="1:20" ht="11.25" customHeight="1" outlineLevel="2">
      <c r="A2756" s="63">
        <f t="shared" si="55"/>
        <v>0</v>
      </c>
      <c r="B2756" s="67"/>
      <c r="C2756" s="61" t="s">
        <v>4546</v>
      </c>
      <c r="D2756" s="61" t="s">
        <v>2273</v>
      </c>
      <c r="E2756" s="53"/>
      <c r="F2756" s="66">
        <v>17.010000000000002</v>
      </c>
      <c r="G2756" s="66"/>
      <c r="H2756" s="62">
        <f>IF(F2756="","",IF(AND(G2756="Руб.",$J$10=1),F2756/#REF!,IF(G2756="Руб.",F2756,F2756*$J$12)))</f>
        <v>17.010000000000002</v>
      </c>
      <c r="I2756" s="54" t="s">
        <v>1361</v>
      </c>
      <c r="L2756" s="6"/>
      <c r="M2756" s="152"/>
      <c r="N2756" s="151"/>
      <c r="O2756" s="150"/>
      <c r="P2756" s="6"/>
      <c r="Q2756" s="152"/>
      <c r="R2756" s="6"/>
      <c r="S2756" s="150"/>
      <c r="T2756" s="6"/>
    </row>
    <row r="2757" spans="1:20" ht="11.25" customHeight="1" outlineLevel="2">
      <c r="A2757" s="63">
        <f t="shared" si="55"/>
        <v>0</v>
      </c>
      <c r="B2757" s="67"/>
      <c r="C2757" s="61" t="s">
        <v>4547</v>
      </c>
      <c r="D2757" s="61" t="s">
        <v>2273</v>
      </c>
      <c r="E2757" s="53"/>
      <c r="F2757" s="66">
        <v>22</v>
      </c>
      <c r="G2757" s="66"/>
      <c r="H2757" s="62">
        <f>IF(F2757="","",IF(AND(G2757="Руб.",$J$10=1),F2757/#REF!,IF(G2757="Руб.",F2757,F2757*$J$12)))</f>
        <v>22</v>
      </c>
      <c r="I2757" s="54" t="s">
        <v>1361</v>
      </c>
      <c r="L2757" s="6"/>
      <c r="M2757" s="152"/>
      <c r="N2757" s="151"/>
      <c r="O2757" s="150"/>
      <c r="P2757" s="6"/>
      <c r="Q2757" s="152"/>
      <c r="R2757" s="6"/>
      <c r="S2757" s="150"/>
      <c r="T2757" s="6"/>
    </row>
    <row r="2758" spans="1:20" ht="11.25" customHeight="1" outlineLevel="2">
      <c r="A2758" s="63">
        <f t="shared" si="55"/>
        <v>0</v>
      </c>
      <c r="B2758" s="67"/>
      <c r="C2758" s="61" t="s">
        <v>4548</v>
      </c>
      <c r="D2758" s="61" t="s">
        <v>2273</v>
      </c>
      <c r="E2758" s="53"/>
      <c r="F2758" s="66">
        <v>22</v>
      </c>
      <c r="G2758" s="66"/>
      <c r="H2758" s="62">
        <f>IF(F2758="","",IF(AND(G2758="Руб.",$J$10=1),F2758/#REF!,IF(G2758="Руб.",F2758,F2758*$J$12)))</f>
        <v>22</v>
      </c>
      <c r="I2758" s="54" t="s">
        <v>1361</v>
      </c>
      <c r="L2758" s="6"/>
      <c r="M2758" s="152"/>
      <c r="N2758" s="151"/>
      <c r="O2758" s="150"/>
      <c r="P2758" s="6"/>
      <c r="Q2758" s="152"/>
      <c r="R2758" s="6"/>
      <c r="S2758" s="150"/>
      <c r="T2758" s="6"/>
    </row>
    <row r="2759" spans="1:20" ht="11.25" customHeight="1" outlineLevel="2">
      <c r="A2759" s="63">
        <f t="shared" si="55"/>
        <v>0</v>
      </c>
      <c r="B2759" s="67"/>
      <c r="C2759" s="61" t="s">
        <v>4549</v>
      </c>
      <c r="D2759" s="61" t="s">
        <v>2273</v>
      </c>
      <c r="E2759" s="53"/>
      <c r="F2759" s="66">
        <v>38.72</v>
      </c>
      <c r="G2759" s="66"/>
      <c r="H2759" s="62">
        <f>IF(F2759="","",IF(AND(G2759="Руб.",$J$10=1),F2759/#REF!,IF(G2759="Руб.",F2759,F2759*$J$12)))</f>
        <v>38.72</v>
      </c>
      <c r="I2759" s="54" t="s">
        <v>1361</v>
      </c>
      <c r="L2759" s="6"/>
      <c r="M2759" s="152"/>
      <c r="N2759" s="151"/>
      <c r="O2759" s="150"/>
      <c r="P2759" s="6"/>
      <c r="Q2759" s="152"/>
      <c r="R2759" s="6"/>
      <c r="S2759" s="150"/>
      <c r="T2759" s="6"/>
    </row>
    <row r="2760" spans="1:20" ht="11.25" customHeight="1" outlineLevel="2">
      <c r="A2760" s="63">
        <f t="shared" si="55"/>
        <v>0</v>
      </c>
      <c r="B2760" s="67"/>
      <c r="C2760" s="61" t="s">
        <v>4550</v>
      </c>
      <c r="D2760" s="61" t="s">
        <v>2273</v>
      </c>
      <c r="E2760" s="53"/>
      <c r="F2760" s="66">
        <v>41.54</v>
      </c>
      <c r="G2760" s="66"/>
      <c r="H2760" s="62">
        <f>IF(F2760="","",IF(AND(G2760="Руб.",$J$10=1),F2760/#REF!,IF(G2760="Руб.",F2760,F2760*$J$12)))</f>
        <v>41.54</v>
      </c>
      <c r="I2760" s="54" t="s">
        <v>1361</v>
      </c>
      <c r="L2760" s="6"/>
      <c r="M2760" s="152"/>
      <c r="N2760" s="151"/>
      <c r="O2760" s="150"/>
      <c r="P2760" s="6"/>
      <c r="Q2760" s="152"/>
      <c r="R2760" s="6"/>
      <c r="S2760" s="150"/>
      <c r="T2760" s="6"/>
    </row>
    <row r="2761" spans="1:20" ht="11.25" customHeight="1" outlineLevel="1">
      <c r="A2761" s="63">
        <f t="shared" si="55"/>
        <v>0</v>
      </c>
      <c r="B2761" s="67"/>
      <c r="C2761" s="23" t="s">
        <v>4551</v>
      </c>
      <c r="D2761" s="61"/>
      <c r="E2761" s="53"/>
      <c r="F2761" s="66" t="s">
        <v>2274</v>
      </c>
      <c r="G2761" s="66"/>
      <c r="H2761" s="62" t="str">
        <f>IF(F2761="","",IF(AND(G2761="Руб.",$J$10=1),F2761/#REF!,IF(G2761="Руб.",F2761,F2761*$J$12)))</f>
        <v/>
      </c>
      <c r="I2761" s="54" t="s">
        <v>1361</v>
      </c>
      <c r="L2761" s="6"/>
      <c r="M2761" s="152"/>
      <c r="N2761" s="151"/>
      <c r="O2761" s="150"/>
      <c r="P2761" s="6"/>
      <c r="Q2761" s="152"/>
      <c r="R2761" s="6"/>
      <c r="S2761" s="150"/>
      <c r="T2761" s="6"/>
    </row>
    <row r="2762" spans="1:20" ht="11.25" customHeight="1" outlineLevel="2">
      <c r="A2762" s="63">
        <f t="shared" si="55"/>
        <v>0</v>
      </c>
      <c r="B2762" s="67"/>
      <c r="C2762" s="61" t="s">
        <v>4552</v>
      </c>
      <c r="D2762" s="61" t="s">
        <v>2273</v>
      </c>
      <c r="E2762" s="53"/>
      <c r="F2762" s="66">
        <v>25.92</v>
      </c>
      <c r="G2762" s="66"/>
      <c r="H2762" s="62">
        <f>IF(F2762="","",IF(AND(G2762="Руб.",$J$10=1),F2762/#REF!,IF(G2762="Руб.",F2762,F2762*$J$12)))</f>
        <v>25.92</v>
      </c>
      <c r="I2762" s="54" t="s">
        <v>1361</v>
      </c>
      <c r="L2762" s="6"/>
      <c r="M2762" s="152"/>
      <c r="N2762" s="151"/>
      <c r="O2762" s="150"/>
      <c r="P2762" s="6"/>
      <c r="Q2762" s="152"/>
      <c r="R2762" s="6"/>
      <c r="S2762" s="150"/>
      <c r="T2762" s="6"/>
    </row>
    <row r="2763" spans="1:20" ht="11.25" customHeight="1" outlineLevel="2">
      <c r="A2763" s="63">
        <f t="shared" si="55"/>
        <v>0</v>
      </c>
      <c r="B2763" s="67"/>
      <c r="C2763" s="61" t="s">
        <v>4553</v>
      </c>
      <c r="D2763" s="61" t="s">
        <v>2273</v>
      </c>
      <c r="E2763" s="53"/>
      <c r="F2763" s="66">
        <v>24.73</v>
      </c>
      <c r="G2763" s="66"/>
      <c r="H2763" s="62">
        <f>IF(F2763="","",IF(AND(G2763="Руб.",$J$10=1),F2763/#REF!,IF(G2763="Руб.",F2763,F2763*$J$12)))</f>
        <v>24.73</v>
      </c>
      <c r="I2763" s="54" t="s">
        <v>1361</v>
      </c>
      <c r="L2763" s="6"/>
      <c r="M2763" s="152"/>
      <c r="N2763" s="151"/>
      <c r="O2763" s="150"/>
      <c r="P2763" s="6"/>
      <c r="Q2763" s="152"/>
      <c r="R2763" s="6"/>
      <c r="S2763" s="150"/>
      <c r="T2763" s="6"/>
    </row>
    <row r="2764" spans="1:20" ht="11.25" customHeight="1" outlineLevel="2">
      <c r="A2764" s="63">
        <f t="shared" si="55"/>
        <v>0</v>
      </c>
      <c r="B2764" s="67"/>
      <c r="C2764" s="61" t="s">
        <v>4554</v>
      </c>
      <c r="D2764" s="61" t="s">
        <v>2273</v>
      </c>
      <c r="E2764" s="53"/>
      <c r="F2764" s="66">
        <v>23.740000000000002</v>
      </c>
      <c r="G2764" s="66"/>
      <c r="H2764" s="62">
        <f>IF(F2764="","",IF(AND(G2764="Руб.",$J$10=1),F2764/#REF!,IF(G2764="Руб.",F2764,F2764*$J$12)))</f>
        <v>23.740000000000002</v>
      </c>
      <c r="I2764" s="54" t="s">
        <v>1361</v>
      </c>
      <c r="L2764" s="6"/>
      <c r="M2764" s="152"/>
      <c r="N2764" s="151"/>
      <c r="O2764" s="150"/>
      <c r="P2764" s="6"/>
      <c r="Q2764" s="152"/>
      <c r="R2764" s="6"/>
      <c r="S2764" s="150"/>
      <c r="T2764" s="6"/>
    </row>
    <row r="2765" spans="1:20" ht="11.25" customHeight="1" outlineLevel="2">
      <c r="A2765" s="63">
        <f t="shared" si="55"/>
        <v>0</v>
      </c>
      <c r="B2765" s="67"/>
      <c r="C2765" s="61" t="s">
        <v>4555</v>
      </c>
      <c r="D2765" s="61" t="s">
        <v>2273</v>
      </c>
      <c r="E2765" s="53"/>
      <c r="F2765" s="66">
        <v>24.73</v>
      </c>
      <c r="G2765" s="66"/>
      <c r="H2765" s="62">
        <f>IF(F2765="","",IF(AND(G2765="Руб.",$J$10=1),F2765/#REF!,IF(G2765="Руб.",F2765,F2765*$J$12)))</f>
        <v>24.73</v>
      </c>
      <c r="I2765" s="54" t="s">
        <v>1361</v>
      </c>
      <c r="L2765" s="6"/>
      <c r="M2765" s="152"/>
      <c r="N2765" s="151"/>
      <c r="O2765" s="150"/>
      <c r="P2765" s="6"/>
      <c r="Q2765" s="152"/>
      <c r="R2765" s="6"/>
      <c r="S2765" s="150"/>
      <c r="T2765" s="6"/>
    </row>
    <row r="2766" spans="1:20" ht="11.25" customHeight="1" outlineLevel="2">
      <c r="A2766" s="63">
        <f t="shared" si="55"/>
        <v>0</v>
      </c>
      <c r="B2766" s="67"/>
      <c r="C2766" s="61" t="s">
        <v>4556</v>
      </c>
      <c r="D2766" s="61" t="s">
        <v>2273</v>
      </c>
      <c r="E2766" s="53"/>
      <c r="F2766" s="66">
        <v>23.740000000000002</v>
      </c>
      <c r="G2766" s="66"/>
      <c r="H2766" s="62">
        <f>IF(F2766="","",IF(AND(G2766="Руб.",$J$10=1),F2766/#REF!,IF(G2766="Руб.",F2766,F2766*$J$12)))</f>
        <v>23.740000000000002</v>
      </c>
      <c r="I2766" s="54" t="s">
        <v>1361</v>
      </c>
      <c r="L2766" s="6"/>
      <c r="M2766" s="152"/>
      <c r="N2766" s="151"/>
      <c r="O2766" s="150"/>
      <c r="P2766" s="6"/>
      <c r="Q2766" s="152"/>
      <c r="R2766" s="6"/>
      <c r="S2766" s="150"/>
      <c r="T2766" s="6"/>
    </row>
    <row r="2767" spans="1:20" ht="11.25" customHeight="1" outlineLevel="2">
      <c r="A2767" s="63">
        <f t="shared" si="55"/>
        <v>0</v>
      </c>
      <c r="B2767" s="67"/>
      <c r="C2767" s="61" t="s">
        <v>4557</v>
      </c>
      <c r="D2767" s="61" t="s">
        <v>2273</v>
      </c>
      <c r="E2767" s="53"/>
      <c r="F2767" s="66">
        <v>30.36</v>
      </c>
      <c r="G2767" s="66"/>
      <c r="H2767" s="62">
        <f>IF(F2767="","",IF(AND(G2767="Руб.",$J$10=1),F2767/#REF!,IF(G2767="Руб.",F2767,F2767*$J$12)))</f>
        <v>30.36</v>
      </c>
      <c r="I2767" s="54" t="s">
        <v>1361</v>
      </c>
      <c r="L2767" s="6"/>
      <c r="M2767" s="152"/>
      <c r="N2767" s="151"/>
      <c r="O2767" s="150"/>
      <c r="P2767" s="6"/>
      <c r="Q2767" s="152"/>
      <c r="R2767" s="6"/>
      <c r="S2767" s="150"/>
      <c r="T2767" s="6"/>
    </row>
    <row r="2768" spans="1:20" ht="11.25" customHeight="1" outlineLevel="2">
      <c r="A2768" s="63">
        <f t="shared" si="55"/>
        <v>0</v>
      </c>
      <c r="B2768" s="67"/>
      <c r="C2768" s="61" t="s">
        <v>4558</v>
      </c>
      <c r="D2768" s="61" t="s">
        <v>2273</v>
      </c>
      <c r="E2768" s="53"/>
      <c r="F2768" s="66">
        <v>30.36</v>
      </c>
      <c r="G2768" s="66"/>
      <c r="H2768" s="62">
        <f>IF(F2768="","",IF(AND(G2768="Руб.",$J$10=1),F2768/#REF!,IF(G2768="Руб.",F2768,F2768*$J$12)))</f>
        <v>30.36</v>
      </c>
      <c r="I2768" s="54" t="s">
        <v>1361</v>
      </c>
      <c r="L2768" s="6"/>
      <c r="M2768" s="152"/>
      <c r="N2768" s="151"/>
      <c r="O2768" s="150"/>
      <c r="P2768" s="6"/>
      <c r="Q2768" s="152"/>
      <c r="R2768" s="6"/>
      <c r="S2768" s="150"/>
      <c r="T2768" s="6"/>
    </row>
    <row r="2769" spans="1:20" ht="11.25" customHeight="1" outlineLevel="2">
      <c r="A2769" s="63">
        <f t="shared" si="55"/>
        <v>0</v>
      </c>
      <c r="B2769" s="67"/>
      <c r="C2769" s="61" t="s">
        <v>4559</v>
      </c>
      <c r="D2769" s="61" t="s">
        <v>2273</v>
      </c>
      <c r="E2769" s="53"/>
      <c r="F2769" s="66">
        <v>58.08</v>
      </c>
      <c r="G2769" s="66"/>
      <c r="H2769" s="62">
        <f>IF(F2769="","",IF(AND(G2769="Руб.",$J$10=1),F2769/#REF!,IF(G2769="Руб.",F2769,F2769*$J$12)))</f>
        <v>58.08</v>
      </c>
      <c r="I2769" s="54" t="s">
        <v>1361</v>
      </c>
      <c r="L2769" s="6"/>
      <c r="M2769" s="152"/>
      <c r="N2769" s="151"/>
      <c r="O2769" s="150"/>
      <c r="P2769" s="6"/>
      <c r="Q2769" s="152"/>
      <c r="R2769" s="6"/>
      <c r="S2769" s="150"/>
      <c r="T2769" s="6"/>
    </row>
    <row r="2770" spans="1:20" ht="11.25" customHeight="1" outlineLevel="2">
      <c r="A2770" s="63">
        <f t="shared" si="55"/>
        <v>0</v>
      </c>
      <c r="B2770" s="67"/>
      <c r="C2770" s="61" t="s">
        <v>4560</v>
      </c>
      <c r="D2770" s="61" t="s">
        <v>2273</v>
      </c>
      <c r="E2770" s="53"/>
      <c r="F2770" s="66">
        <v>58.08</v>
      </c>
      <c r="G2770" s="66"/>
      <c r="H2770" s="62">
        <f>IF(F2770="","",IF(AND(G2770="Руб.",$J$10=1),F2770/#REF!,IF(G2770="Руб.",F2770,F2770*$J$12)))</f>
        <v>58.08</v>
      </c>
      <c r="I2770" s="54" t="s">
        <v>1361</v>
      </c>
      <c r="L2770" s="6"/>
      <c r="M2770" s="152"/>
      <c r="N2770" s="151"/>
      <c r="O2770" s="150"/>
      <c r="P2770" s="6"/>
      <c r="Q2770" s="152"/>
      <c r="R2770" s="6"/>
      <c r="S2770" s="150"/>
      <c r="T2770" s="6"/>
    </row>
    <row r="2771" spans="1:20" ht="11.25" customHeight="1" outlineLevel="2">
      <c r="A2771" s="63">
        <f t="shared" si="55"/>
        <v>0</v>
      </c>
      <c r="B2771" s="67"/>
      <c r="C2771" s="61" t="s">
        <v>4561</v>
      </c>
      <c r="D2771" s="61" t="s">
        <v>2273</v>
      </c>
      <c r="E2771" s="53"/>
      <c r="F2771" s="66">
        <v>186.56</v>
      </c>
      <c r="G2771" s="66"/>
      <c r="H2771" s="62">
        <f>IF(F2771="","",IF(AND(G2771="Руб.",$J$10=1),F2771/#REF!,IF(G2771="Руб.",F2771,F2771*$J$12)))</f>
        <v>186.56</v>
      </c>
      <c r="I2771" s="54" t="s">
        <v>1361</v>
      </c>
      <c r="L2771" s="6"/>
      <c r="M2771" s="152"/>
      <c r="N2771" s="151"/>
      <c r="O2771" s="150"/>
      <c r="P2771" s="6"/>
      <c r="Q2771" s="152"/>
      <c r="R2771" s="6"/>
      <c r="S2771" s="150"/>
      <c r="T2771" s="6"/>
    </row>
    <row r="2772" spans="1:20" ht="11.25" customHeight="1" outlineLevel="2">
      <c r="A2772" s="63">
        <f t="shared" si="55"/>
        <v>0</v>
      </c>
      <c r="B2772" s="67"/>
      <c r="C2772" s="61" t="s">
        <v>3233</v>
      </c>
      <c r="D2772" s="61" t="s">
        <v>2273</v>
      </c>
      <c r="E2772" s="53"/>
      <c r="F2772" s="66">
        <v>206.14</v>
      </c>
      <c r="G2772" s="66"/>
      <c r="H2772" s="62">
        <f>IF(F2772="","",IF(AND(G2772="Руб.",$J$10=1),F2772/#REF!,IF(G2772="Руб.",F2772,F2772*$J$12)))</f>
        <v>206.14</v>
      </c>
      <c r="I2772" s="54" t="s">
        <v>1361</v>
      </c>
      <c r="L2772" s="6"/>
      <c r="M2772" s="152"/>
      <c r="N2772" s="151"/>
      <c r="O2772" s="150"/>
      <c r="P2772" s="6"/>
      <c r="Q2772" s="152"/>
      <c r="R2772" s="6"/>
      <c r="S2772" s="150"/>
      <c r="T2772" s="6"/>
    </row>
    <row r="2773" spans="1:20" ht="11.25" customHeight="1" outlineLevel="2">
      <c r="A2773" s="63">
        <f t="shared" si="55"/>
        <v>0</v>
      </c>
      <c r="B2773" s="67"/>
      <c r="C2773" s="61" t="s">
        <v>3234</v>
      </c>
      <c r="D2773" s="61" t="s">
        <v>2273</v>
      </c>
      <c r="E2773" s="53"/>
      <c r="F2773" s="66">
        <v>260.48</v>
      </c>
      <c r="G2773" s="66"/>
      <c r="H2773" s="62">
        <f>IF(F2773="","",IF(AND(G2773="Руб.",$J$10=1),F2773/#REF!,IF(G2773="Руб.",F2773,F2773*$J$12)))</f>
        <v>260.48</v>
      </c>
      <c r="I2773" s="54" t="s">
        <v>1361</v>
      </c>
      <c r="L2773" s="6"/>
      <c r="M2773" s="152"/>
      <c r="N2773" s="151"/>
      <c r="O2773" s="150"/>
      <c r="P2773" s="6"/>
      <c r="Q2773" s="152"/>
      <c r="R2773" s="6"/>
      <c r="S2773" s="150"/>
      <c r="T2773" s="6"/>
    </row>
    <row r="2774" spans="1:20" ht="11.25" customHeight="1" outlineLevel="2">
      <c r="A2774" s="63">
        <f t="shared" si="55"/>
        <v>0</v>
      </c>
      <c r="B2774" s="67"/>
      <c r="C2774" s="61" t="s">
        <v>3235</v>
      </c>
      <c r="D2774" s="61" t="s">
        <v>2273</v>
      </c>
      <c r="E2774" s="53"/>
      <c r="F2774" s="66">
        <v>267.52</v>
      </c>
      <c r="G2774" s="66"/>
      <c r="H2774" s="62">
        <f>IF(F2774="","",IF(AND(G2774="Руб.",$J$10=1),F2774/#REF!,IF(G2774="Руб.",F2774,F2774*$J$12)))</f>
        <v>267.52</v>
      </c>
      <c r="I2774" s="54" t="s">
        <v>1361</v>
      </c>
      <c r="L2774" s="6"/>
      <c r="M2774" s="152"/>
      <c r="N2774" s="151"/>
      <c r="O2774" s="150"/>
      <c r="P2774" s="6"/>
      <c r="Q2774" s="152"/>
      <c r="R2774" s="6"/>
      <c r="S2774" s="150"/>
      <c r="T2774" s="6"/>
    </row>
    <row r="2775" spans="1:20" ht="11.25" customHeight="1" outlineLevel="2">
      <c r="A2775" s="63">
        <f t="shared" si="55"/>
        <v>0</v>
      </c>
      <c r="B2775" s="67"/>
      <c r="C2775" s="61" t="s">
        <v>3236</v>
      </c>
      <c r="D2775" s="61" t="s">
        <v>2273</v>
      </c>
      <c r="E2775" s="53"/>
      <c r="F2775" s="66">
        <v>323.83999999999997</v>
      </c>
      <c r="G2775" s="66"/>
      <c r="H2775" s="62">
        <f>IF(F2775="","",IF(AND(G2775="Руб.",$J$10=1),F2775/#REF!,IF(G2775="Руб.",F2775,F2775*$J$12)))</f>
        <v>323.83999999999997</v>
      </c>
      <c r="I2775" s="54" t="s">
        <v>1361</v>
      </c>
      <c r="L2775" s="6"/>
      <c r="M2775" s="152"/>
      <c r="N2775" s="151"/>
      <c r="O2775" s="150"/>
      <c r="P2775" s="6"/>
      <c r="Q2775" s="152"/>
      <c r="R2775" s="6"/>
      <c r="S2775" s="150"/>
      <c r="T2775" s="6"/>
    </row>
    <row r="2776" spans="1:20" ht="11.25" customHeight="1" outlineLevel="2">
      <c r="A2776" s="63">
        <f t="shared" si="55"/>
        <v>0</v>
      </c>
      <c r="B2776" s="67"/>
      <c r="C2776" s="61" t="s">
        <v>3237</v>
      </c>
      <c r="D2776" s="61" t="s">
        <v>2273</v>
      </c>
      <c r="E2776" s="53"/>
      <c r="F2776" s="66">
        <v>261.36</v>
      </c>
      <c r="G2776" s="66"/>
      <c r="H2776" s="62">
        <f>IF(F2776="","",IF(AND(G2776="Руб.",$J$10=1),F2776/#REF!,IF(G2776="Руб.",F2776,F2776*$J$12)))</f>
        <v>261.36</v>
      </c>
      <c r="I2776" s="54" t="s">
        <v>1361</v>
      </c>
      <c r="L2776" s="6"/>
      <c r="M2776" s="152"/>
      <c r="N2776" s="151"/>
      <c r="O2776" s="150"/>
      <c r="P2776" s="6"/>
      <c r="Q2776" s="152"/>
      <c r="R2776" s="6"/>
      <c r="S2776" s="150"/>
      <c r="T2776" s="6"/>
    </row>
    <row r="2777" spans="1:20" ht="11.25" customHeight="1" outlineLevel="2">
      <c r="A2777" s="63">
        <f t="shared" si="55"/>
        <v>0</v>
      </c>
      <c r="B2777" s="67"/>
      <c r="C2777" s="61" t="s">
        <v>3238</v>
      </c>
      <c r="D2777" s="61" t="s">
        <v>2273</v>
      </c>
      <c r="E2777" s="53"/>
      <c r="F2777" s="66">
        <v>265.84999999999997</v>
      </c>
      <c r="G2777" s="66"/>
      <c r="H2777" s="62">
        <f>IF(F2777="","",IF(AND(G2777="Руб.",$J$10=1),F2777/#REF!,IF(G2777="Руб.",F2777,F2777*$J$12)))</f>
        <v>265.84999999999997</v>
      </c>
      <c r="I2777" s="54" t="s">
        <v>1361</v>
      </c>
      <c r="L2777" s="6"/>
      <c r="M2777" s="152"/>
      <c r="N2777" s="151"/>
      <c r="O2777" s="150"/>
      <c r="P2777" s="6"/>
      <c r="Q2777" s="152"/>
      <c r="R2777" s="6"/>
      <c r="S2777" s="150"/>
      <c r="T2777" s="6"/>
    </row>
    <row r="2778" spans="1:20" ht="11.25" customHeight="1" outlineLevel="2">
      <c r="A2778" s="63">
        <f t="shared" si="55"/>
        <v>0</v>
      </c>
      <c r="B2778" s="67"/>
      <c r="C2778" s="61" t="s">
        <v>3239</v>
      </c>
      <c r="D2778" s="61" t="s">
        <v>2273</v>
      </c>
      <c r="E2778" s="53"/>
      <c r="F2778" s="66">
        <v>296.20999999999998</v>
      </c>
      <c r="G2778" s="66"/>
      <c r="H2778" s="62">
        <f>IF(F2778="","",IF(AND(G2778="Руб.",$J$10=1),F2778/#REF!,IF(G2778="Руб.",F2778,F2778*$J$12)))</f>
        <v>296.20999999999998</v>
      </c>
      <c r="I2778" s="54" t="s">
        <v>1361</v>
      </c>
      <c r="L2778" s="6"/>
      <c r="M2778" s="152"/>
      <c r="N2778" s="151"/>
      <c r="O2778" s="150"/>
      <c r="P2778" s="6"/>
      <c r="Q2778" s="152"/>
      <c r="R2778" s="6"/>
      <c r="S2778" s="150"/>
      <c r="T2778" s="6"/>
    </row>
    <row r="2779" spans="1:20" ht="11.25" customHeight="1" outlineLevel="1">
      <c r="A2779" s="63">
        <f t="shared" si="55"/>
        <v>0</v>
      </c>
      <c r="B2779" s="67"/>
      <c r="C2779" s="23" t="s">
        <v>3240</v>
      </c>
      <c r="D2779" s="61"/>
      <c r="E2779" s="53"/>
      <c r="F2779" s="66" t="s">
        <v>2274</v>
      </c>
      <c r="G2779" s="66"/>
      <c r="H2779" s="62" t="str">
        <f>IF(F2779="","",IF(AND(G2779="Руб.",$J$10=1),F2779/#REF!,IF(G2779="Руб.",F2779,F2779*$J$12)))</f>
        <v/>
      </c>
      <c r="I2779" s="54" t="s">
        <v>1361</v>
      </c>
      <c r="L2779" s="6"/>
      <c r="M2779" s="152"/>
      <c r="N2779" s="151"/>
      <c r="O2779" s="150"/>
      <c r="P2779" s="6"/>
      <c r="Q2779" s="152"/>
      <c r="R2779" s="6"/>
      <c r="S2779" s="150"/>
      <c r="T2779" s="6"/>
    </row>
    <row r="2780" spans="1:20" ht="11.25" customHeight="1" outlineLevel="2">
      <c r="A2780" s="63">
        <f t="shared" si="55"/>
        <v>0</v>
      </c>
      <c r="B2780" s="67"/>
      <c r="C2780" s="61" t="s">
        <v>3241</v>
      </c>
      <c r="D2780" s="61" t="s">
        <v>2273</v>
      </c>
      <c r="E2780" s="53"/>
      <c r="F2780" s="66">
        <v>34.54</v>
      </c>
      <c r="G2780" s="66"/>
      <c r="H2780" s="62">
        <f>IF(F2780="","",IF(AND(G2780="Руб.",$J$10=1),F2780/#REF!,IF(G2780="Руб.",F2780,F2780*$J$12)))</f>
        <v>34.54</v>
      </c>
      <c r="I2780" s="54" t="s">
        <v>1361</v>
      </c>
      <c r="L2780" s="6"/>
      <c r="M2780" s="152"/>
      <c r="N2780" s="151"/>
      <c r="O2780" s="150"/>
      <c r="P2780" s="6"/>
      <c r="Q2780" s="152"/>
      <c r="R2780" s="6"/>
      <c r="S2780" s="150"/>
      <c r="T2780" s="6"/>
    </row>
    <row r="2781" spans="1:20" ht="11.25" customHeight="1" outlineLevel="2">
      <c r="A2781" s="63">
        <f t="shared" si="55"/>
        <v>0</v>
      </c>
      <c r="B2781" s="67"/>
      <c r="C2781" s="61" t="s">
        <v>3242</v>
      </c>
      <c r="D2781" s="61" t="s">
        <v>2273</v>
      </c>
      <c r="E2781" s="53"/>
      <c r="F2781" s="66">
        <v>32.39</v>
      </c>
      <c r="G2781" s="66"/>
      <c r="H2781" s="62">
        <f>IF(F2781="","",IF(AND(G2781="Руб.",$J$10=1),F2781/#REF!,IF(G2781="Руб.",F2781,F2781*$J$12)))</f>
        <v>32.39</v>
      </c>
      <c r="I2781" s="54" t="s">
        <v>1361</v>
      </c>
      <c r="L2781" s="6"/>
      <c r="M2781" s="152"/>
      <c r="N2781" s="151"/>
      <c r="O2781" s="150"/>
      <c r="P2781" s="6"/>
      <c r="Q2781" s="152"/>
      <c r="R2781" s="6"/>
      <c r="S2781" s="150"/>
      <c r="T2781" s="6"/>
    </row>
    <row r="2782" spans="1:20" ht="11.25" customHeight="1" outlineLevel="2">
      <c r="A2782" s="63">
        <f t="shared" si="55"/>
        <v>0</v>
      </c>
      <c r="B2782" s="67"/>
      <c r="C2782" s="61" t="s">
        <v>1555</v>
      </c>
      <c r="D2782" s="61" t="s">
        <v>2273</v>
      </c>
      <c r="E2782" s="53"/>
      <c r="F2782" s="66">
        <v>32.39</v>
      </c>
      <c r="G2782" s="66"/>
      <c r="H2782" s="62">
        <f>IF(F2782="","",IF(AND(G2782="Руб.",$J$10=1),F2782/#REF!,IF(G2782="Руб.",F2782,F2782*$J$12)))</f>
        <v>32.39</v>
      </c>
      <c r="I2782" s="54" t="s">
        <v>1361</v>
      </c>
      <c r="L2782" s="6"/>
      <c r="M2782" s="152"/>
      <c r="N2782" s="151"/>
      <c r="O2782" s="150"/>
      <c r="P2782" s="6"/>
      <c r="Q2782" s="152"/>
      <c r="R2782" s="6"/>
      <c r="S2782" s="150"/>
      <c r="T2782" s="6"/>
    </row>
    <row r="2783" spans="1:20" ht="11.25" customHeight="1" outlineLevel="2">
      <c r="A2783" s="63">
        <f t="shared" si="55"/>
        <v>0</v>
      </c>
      <c r="B2783" s="67"/>
      <c r="C2783" s="61" t="s">
        <v>1556</v>
      </c>
      <c r="D2783" s="61" t="s">
        <v>2273</v>
      </c>
      <c r="E2783" s="53"/>
      <c r="F2783" s="66">
        <v>32.39</v>
      </c>
      <c r="G2783" s="66"/>
      <c r="H2783" s="62">
        <f>IF(F2783="","",IF(AND(G2783="Руб.",$J$10=1),F2783/#REF!,IF(G2783="Руб.",F2783,F2783*$J$12)))</f>
        <v>32.39</v>
      </c>
      <c r="I2783" s="54" t="s">
        <v>1361</v>
      </c>
      <c r="L2783" s="6"/>
      <c r="M2783" s="152"/>
      <c r="N2783" s="151"/>
      <c r="O2783" s="150"/>
      <c r="P2783" s="6"/>
      <c r="Q2783" s="152"/>
      <c r="R2783" s="6"/>
      <c r="S2783" s="150"/>
      <c r="T2783" s="6"/>
    </row>
    <row r="2784" spans="1:20" ht="11.25" customHeight="1" outlineLevel="2">
      <c r="A2784" s="63">
        <f t="shared" si="55"/>
        <v>0</v>
      </c>
      <c r="B2784" s="67"/>
      <c r="C2784" s="61" t="s">
        <v>1557</v>
      </c>
      <c r="D2784" s="61" t="s">
        <v>2273</v>
      </c>
      <c r="E2784" s="53"/>
      <c r="F2784" s="66">
        <v>32.39</v>
      </c>
      <c r="G2784" s="66"/>
      <c r="H2784" s="62">
        <f>IF(F2784="","",IF(AND(G2784="Руб.",$J$10=1),F2784/#REF!,IF(G2784="Руб.",F2784,F2784*$J$12)))</f>
        <v>32.39</v>
      </c>
      <c r="I2784" s="54" t="s">
        <v>1361</v>
      </c>
      <c r="L2784" s="6"/>
      <c r="M2784" s="152"/>
      <c r="N2784" s="151"/>
      <c r="O2784" s="150"/>
      <c r="P2784" s="6"/>
      <c r="Q2784" s="152"/>
      <c r="R2784" s="6"/>
      <c r="S2784" s="150"/>
      <c r="T2784" s="6"/>
    </row>
    <row r="2785" spans="1:20" ht="11.25" customHeight="1" outlineLevel="2">
      <c r="A2785" s="63">
        <f t="shared" si="55"/>
        <v>0</v>
      </c>
      <c r="B2785" s="67"/>
      <c r="C2785" s="61" t="s">
        <v>4659</v>
      </c>
      <c r="D2785" s="61" t="s">
        <v>2273</v>
      </c>
      <c r="E2785" s="53"/>
      <c r="F2785" s="66">
        <v>42.24</v>
      </c>
      <c r="G2785" s="66"/>
      <c r="H2785" s="62">
        <f>IF(F2785="","",IF(AND(G2785="Руб.",$J$10=1),F2785/#REF!,IF(G2785="Руб.",F2785,F2785*$J$12)))</f>
        <v>42.24</v>
      </c>
      <c r="I2785" s="54" t="s">
        <v>1361</v>
      </c>
      <c r="L2785" s="6"/>
      <c r="M2785" s="152"/>
      <c r="N2785" s="151"/>
      <c r="O2785" s="150"/>
      <c r="P2785" s="6"/>
      <c r="Q2785" s="152"/>
      <c r="R2785" s="6"/>
      <c r="S2785" s="150"/>
      <c r="T2785" s="6"/>
    </row>
    <row r="2786" spans="1:20" ht="11.25" customHeight="1" outlineLevel="2">
      <c r="A2786" s="63">
        <f t="shared" si="55"/>
        <v>0</v>
      </c>
      <c r="B2786" s="67"/>
      <c r="C2786" s="61" t="s">
        <v>4660</v>
      </c>
      <c r="D2786" s="61" t="s">
        <v>2273</v>
      </c>
      <c r="E2786" s="53"/>
      <c r="F2786" s="66">
        <v>42.24</v>
      </c>
      <c r="G2786" s="66"/>
      <c r="H2786" s="62">
        <f>IF(F2786="","",IF(AND(G2786="Руб.",$J$10=1),F2786/#REF!,IF(G2786="Руб.",F2786,F2786*$J$12)))</f>
        <v>42.24</v>
      </c>
      <c r="I2786" s="54" t="s">
        <v>1361</v>
      </c>
      <c r="L2786" s="6"/>
      <c r="M2786" s="152"/>
      <c r="N2786" s="151"/>
      <c r="O2786" s="150"/>
      <c r="P2786" s="6"/>
      <c r="Q2786" s="152"/>
      <c r="R2786" s="6"/>
      <c r="S2786" s="150"/>
      <c r="T2786" s="6"/>
    </row>
    <row r="2787" spans="1:20" ht="11.25" customHeight="1" outlineLevel="2">
      <c r="A2787" s="63">
        <f t="shared" si="55"/>
        <v>0</v>
      </c>
      <c r="B2787" s="67"/>
      <c r="C2787" s="61" t="s">
        <v>4661</v>
      </c>
      <c r="D2787" s="61" t="s">
        <v>2273</v>
      </c>
      <c r="E2787" s="53"/>
      <c r="F2787" s="66">
        <v>87.34</v>
      </c>
      <c r="G2787" s="66"/>
      <c r="H2787" s="62">
        <f>IF(F2787="","",IF(AND(G2787="Руб.",$J$10=1),F2787/#REF!,IF(G2787="Руб.",F2787,F2787*$J$12)))</f>
        <v>87.34</v>
      </c>
      <c r="I2787" s="54" t="s">
        <v>1361</v>
      </c>
      <c r="L2787" s="6"/>
      <c r="M2787" s="152"/>
      <c r="N2787" s="151"/>
      <c r="O2787" s="150"/>
      <c r="P2787" s="6"/>
      <c r="Q2787" s="152"/>
      <c r="R2787" s="6"/>
      <c r="S2787" s="150"/>
      <c r="T2787" s="6"/>
    </row>
    <row r="2788" spans="1:20" ht="11.25" customHeight="1" outlineLevel="2">
      <c r="A2788" s="63">
        <f t="shared" si="55"/>
        <v>0</v>
      </c>
      <c r="B2788" s="67"/>
      <c r="C2788" s="61" t="s">
        <v>4662</v>
      </c>
      <c r="D2788" s="61" t="s">
        <v>2273</v>
      </c>
      <c r="E2788" s="53"/>
      <c r="F2788" s="66">
        <v>87.34</v>
      </c>
      <c r="G2788" s="66"/>
      <c r="H2788" s="62">
        <f>IF(F2788="","",IF(AND(G2788="Руб.",$J$10=1),F2788/#REF!,IF(G2788="Руб.",F2788,F2788*$J$12)))</f>
        <v>87.34</v>
      </c>
      <c r="I2788" s="54" t="s">
        <v>1361</v>
      </c>
      <c r="L2788" s="6"/>
      <c r="M2788" s="152"/>
      <c r="N2788" s="151"/>
      <c r="O2788" s="150"/>
      <c r="P2788" s="6"/>
      <c r="Q2788" s="152"/>
      <c r="R2788" s="6"/>
      <c r="S2788" s="150"/>
      <c r="T2788" s="6"/>
    </row>
    <row r="2789" spans="1:20" ht="11.25" customHeight="1" outlineLevel="1">
      <c r="A2789" s="63">
        <f t="shared" si="55"/>
        <v>0</v>
      </c>
      <c r="B2789" s="67"/>
      <c r="C2789" s="23" t="s">
        <v>4663</v>
      </c>
      <c r="D2789" s="61"/>
      <c r="E2789" s="53"/>
      <c r="F2789" s="66" t="s">
        <v>2274</v>
      </c>
      <c r="G2789" s="66"/>
      <c r="H2789" s="62" t="str">
        <f>IF(F2789="","",IF(AND(G2789="Руб.",$J$10=1),F2789/#REF!,IF(G2789="Руб.",F2789,F2789*$J$12)))</f>
        <v/>
      </c>
      <c r="I2789" s="54" t="s">
        <v>1361</v>
      </c>
      <c r="L2789" s="6"/>
      <c r="M2789" s="152"/>
      <c r="N2789" s="151"/>
      <c r="O2789" s="150"/>
      <c r="P2789" s="6"/>
      <c r="Q2789" s="152"/>
      <c r="R2789" s="6"/>
      <c r="S2789" s="150"/>
      <c r="T2789" s="6"/>
    </row>
    <row r="2790" spans="1:20" ht="11.25" customHeight="1" outlineLevel="2">
      <c r="A2790" s="63">
        <f t="shared" si="55"/>
        <v>0</v>
      </c>
      <c r="B2790" s="67"/>
      <c r="C2790" s="61" t="s">
        <v>4626</v>
      </c>
      <c r="D2790" s="61" t="s">
        <v>2273</v>
      </c>
      <c r="E2790" s="53"/>
      <c r="F2790" s="66">
        <v>70.48</v>
      </c>
      <c r="G2790" s="66"/>
      <c r="H2790" s="62">
        <f>IF(F2790="","",IF(AND(G2790="Руб.",$J$10=1),F2790/#REF!,IF(G2790="Руб.",F2790,F2790*$J$12)))</f>
        <v>70.48</v>
      </c>
      <c r="I2790" s="54" t="s">
        <v>1361</v>
      </c>
      <c r="L2790" s="6"/>
      <c r="M2790" s="152"/>
      <c r="N2790" s="151"/>
      <c r="O2790" s="150"/>
      <c r="P2790" s="6"/>
      <c r="Q2790" s="152"/>
      <c r="R2790" s="6"/>
      <c r="S2790" s="150"/>
      <c r="T2790" s="6"/>
    </row>
    <row r="2791" spans="1:20" ht="11.25" customHeight="1" outlineLevel="2">
      <c r="A2791" s="63">
        <f t="shared" si="55"/>
        <v>0</v>
      </c>
      <c r="B2791" s="67"/>
      <c r="C2791" s="61" t="s">
        <v>4627</v>
      </c>
      <c r="D2791" s="61" t="s">
        <v>2273</v>
      </c>
      <c r="E2791" s="53"/>
      <c r="F2791" s="66">
        <v>59.9</v>
      </c>
      <c r="G2791" s="66"/>
      <c r="H2791" s="62">
        <f>IF(F2791="","",IF(AND(G2791="Руб.",$J$10=1),F2791/#REF!,IF(G2791="Руб.",F2791,F2791*$J$12)))</f>
        <v>59.9</v>
      </c>
      <c r="I2791" s="54" t="s">
        <v>1361</v>
      </c>
      <c r="L2791" s="6"/>
      <c r="M2791" s="152"/>
      <c r="N2791" s="151"/>
      <c r="O2791" s="150"/>
      <c r="P2791" s="6"/>
      <c r="Q2791" s="152"/>
      <c r="R2791" s="6"/>
      <c r="S2791" s="150"/>
      <c r="T2791" s="6"/>
    </row>
    <row r="2792" spans="1:20" ht="11.25" customHeight="1" outlineLevel="2">
      <c r="A2792" s="63">
        <f t="shared" si="55"/>
        <v>0</v>
      </c>
      <c r="B2792" s="67"/>
      <c r="C2792" s="61" t="s">
        <v>4628</v>
      </c>
      <c r="D2792" s="61" t="s">
        <v>2273</v>
      </c>
      <c r="E2792" s="53"/>
      <c r="F2792" s="66">
        <v>59.9</v>
      </c>
      <c r="G2792" s="66"/>
      <c r="H2792" s="62">
        <f>IF(F2792="","",IF(AND(G2792="Руб.",$J$10=1),F2792/#REF!,IF(G2792="Руб.",F2792,F2792*$J$12)))</f>
        <v>59.9</v>
      </c>
      <c r="I2792" s="54" t="s">
        <v>1361</v>
      </c>
      <c r="L2792" s="6"/>
      <c r="M2792" s="152"/>
      <c r="N2792" s="151"/>
      <c r="O2792" s="150"/>
      <c r="P2792" s="6"/>
      <c r="Q2792" s="152"/>
      <c r="R2792" s="6"/>
      <c r="S2792" s="150"/>
      <c r="T2792" s="6"/>
    </row>
    <row r="2793" spans="1:20" ht="11.25" customHeight="1" outlineLevel="2">
      <c r="A2793" s="63">
        <f t="shared" si="55"/>
        <v>0</v>
      </c>
      <c r="B2793" s="67"/>
      <c r="C2793" s="61" t="s">
        <v>4629</v>
      </c>
      <c r="D2793" s="61" t="s">
        <v>2273</v>
      </c>
      <c r="E2793" s="53"/>
      <c r="F2793" s="66">
        <v>59.9</v>
      </c>
      <c r="G2793" s="66"/>
      <c r="H2793" s="62">
        <f>IF(F2793="","",IF(AND(G2793="Руб.",$J$10=1),F2793/#REF!,IF(G2793="Руб.",F2793,F2793*$J$12)))</f>
        <v>59.9</v>
      </c>
      <c r="I2793" s="54" t="s">
        <v>1361</v>
      </c>
      <c r="L2793" s="6"/>
      <c r="M2793" s="152"/>
      <c r="N2793" s="151"/>
      <c r="O2793" s="150"/>
      <c r="P2793" s="6"/>
      <c r="Q2793" s="152"/>
      <c r="R2793" s="6"/>
      <c r="S2793" s="150"/>
      <c r="T2793" s="6"/>
    </row>
    <row r="2794" spans="1:20" ht="11.25" customHeight="1" outlineLevel="2">
      <c r="A2794" s="63">
        <f t="shared" si="55"/>
        <v>0</v>
      </c>
      <c r="B2794" s="67"/>
      <c r="C2794" s="61" t="s">
        <v>4630</v>
      </c>
      <c r="D2794" s="61" t="s">
        <v>2273</v>
      </c>
      <c r="E2794" s="53"/>
      <c r="F2794" s="66">
        <v>59.9</v>
      </c>
      <c r="G2794" s="66"/>
      <c r="H2794" s="62">
        <f>IF(F2794="","",IF(AND(G2794="Руб.",$J$10=1),F2794/#REF!,IF(G2794="Руб.",F2794,F2794*$J$12)))</f>
        <v>59.9</v>
      </c>
      <c r="I2794" s="54" t="s">
        <v>1361</v>
      </c>
      <c r="L2794" s="6"/>
      <c r="M2794" s="152"/>
      <c r="N2794" s="151"/>
      <c r="O2794" s="150"/>
      <c r="P2794" s="6"/>
      <c r="Q2794" s="152"/>
      <c r="R2794" s="6"/>
      <c r="S2794" s="150"/>
      <c r="T2794" s="6"/>
    </row>
    <row r="2795" spans="1:20" ht="11.25" customHeight="1" outlineLevel="2">
      <c r="A2795" s="63">
        <f t="shared" si="55"/>
        <v>0</v>
      </c>
      <c r="B2795" s="67"/>
      <c r="C2795" s="61" t="s">
        <v>4631</v>
      </c>
      <c r="D2795" s="61" t="s">
        <v>2273</v>
      </c>
      <c r="E2795" s="53"/>
      <c r="F2795" s="66">
        <v>69.150000000000006</v>
      </c>
      <c r="G2795" s="66"/>
      <c r="H2795" s="62">
        <f>IF(F2795="","",IF(AND(G2795="Руб.",$J$10=1),F2795/#REF!,IF(G2795="Руб.",F2795,F2795*$J$12)))</f>
        <v>69.150000000000006</v>
      </c>
      <c r="I2795" s="54" t="s">
        <v>1361</v>
      </c>
      <c r="L2795" s="6"/>
      <c r="M2795" s="152"/>
      <c r="N2795" s="151"/>
      <c r="O2795" s="150"/>
      <c r="P2795" s="6"/>
      <c r="Q2795" s="152"/>
      <c r="R2795" s="6"/>
      <c r="S2795" s="150"/>
      <c r="T2795" s="6"/>
    </row>
    <row r="2796" spans="1:20" ht="11.25" customHeight="1" outlineLevel="2">
      <c r="A2796" s="63">
        <f t="shared" si="55"/>
        <v>0</v>
      </c>
      <c r="B2796" s="67"/>
      <c r="C2796" s="61" t="s">
        <v>4632</v>
      </c>
      <c r="D2796" s="61" t="s">
        <v>2273</v>
      </c>
      <c r="E2796" s="53"/>
      <c r="F2796" s="66">
        <v>69.150000000000006</v>
      </c>
      <c r="G2796" s="66"/>
      <c r="H2796" s="62">
        <f>IF(F2796="","",IF(AND(G2796="Руб.",$J$10=1),F2796/#REF!,IF(G2796="Руб.",F2796,F2796*$J$12)))</f>
        <v>69.150000000000006</v>
      </c>
      <c r="I2796" s="54" t="s">
        <v>1361</v>
      </c>
      <c r="L2796" s="6"/>
      <c r="M2796" s="152"/>
      <c r="N2796" s="151"/>
      <c r="O2796" s="150"/>
      <c r="P2796" s="6"/>
      <c r="Q2796" s="152"/>
      <c r="R2796" s="6"/>
      <c r="S2796" s="150"/>
      <c r="T2796" s="6"/>
    </row>
    <row r="2797" spans="1:20" ht="11.25" customHeight="1" outlineLevel="2">
      <c r="A2797" s="63">
        <f t="shared" ref="A2797:A2860" si="56">IF(E2797="",A2796,A2796+1)</f>
        <v>0</v>
      </c>
      <c r="B2797" s="67"/>
      <c r="C2797" s="61" t="s">
        <v>4633</v>
      </c>
      <c r="D2797" s="61" t="s">
        <v>2273</v>
      </c>
      <c r="E2797" s="53"/>
      <c r="F2797" s="66">
        <v>334.4</v>
      </c>
      <c r="G2797" s="66"/>
      <c r="H2797" s="62">
        <f>IF(F2797="","",IF(AND(G2797="Руб.",$J$10=1),F2797/#REF!,IF(G2797="Руб.",F2797,F2797*$J$12)))</f>
        <v>334.4</v>
      </c>
      <c r="I2797" s="54" t="s">
        <v>1361</v>
      </c>
      <c r="L2797" s="6"/>
      <c r="M2797" s="152"/>
      <c r="N2797" s="151"/>
      <c r="O2797" s="150"/>
      <c r="P2797" s="6"/>
      <c r="Q2797" s="152"/>
      <c r="R2797" s="6"/>
      <c r="S2797" s="150"/>
      <c r="T2797" s="6"/>
    </row>
    <row r="2798" spans="1:20" ht="11.25" customHeight="1" outlineLevel="2">
      <c r="A2798" s="63">
        <f t="shared" si="56"/>
        <v>0</v>
      </c>
      <c r="B2798" s="67"/>
      <c r="C2798" s="61" t="s">
        <v>4634</v>
      </c>
      <c r="D2798" s="61" t="s">
        <v>2273</v>
      </c>
      <c r="E2798" s="53"/>
      <c r="F2798" s="66">
        <v>334.4</v>
      </c>
      <c r="G2798" s="66"/>
      <c r="H2798" s="62">
        <f>IF(F2798="","",IF(AND(G2798="Руб.",$J$10=1),F2798/#REF!,IF(G2798="Руб.",F2798,F2798*$J$12)))</f>
        <v>334.4</v>
      </c>
      <c r="I2798" s="54" t="s">
        <v>1361</v>
      </c>
      <c r="L2798" s="6"/>
      <c r="M2798" s="152"/>
      <c r="N2798" s="151"/>
      <c r="O2798" s="150"/>
      <c r="P2798" s="6"/>
      <c r="Q2798" s="152"/>
      <c r="R2798" s="6"/>
      <c r="S2798" s="150"/>
      <c r="T2798" s="6"/>
    </row>
    <row r="2799" spans="1:20" ht="11.25" customHeight="1" outlineLevel="2">
      <c r="A2799" s="63">
        <f t="shared" si="56"/>
        <v>0</v>
      </c>
      <c r="B2799" s="67"/>
      <c r="C2799" s="61" t="s">
        <v>4635</v>
      </c>
      <c r="D2799" s="61" t="s">
        <v>2273</v>
      </c>
      <c r="E2799" s="53"/>
      <c r="F2799" s="66">
        <v>334.4</v>
      </c>
      <c r="G2799" s="66"/>
      <c r="H2799" s="62">
        <f>IF(F2799="","",IF(AND(G2799="Руб.",$J$10=1),F2799/#REF!,IF(G2799="Руб.",F2799,F2799*$J$12)))</f>
        <v>334.4</v>
      </c>
      <c r="I2799" s="54" t="s">
        <v>1361</v>
      </c>
      <c r="L2799" s="6"/>
      <c r="M2799" s="152"/>
      <c r="N2799" s="151"/>
      <c r="O2799" s="150"/>
      <c r="P2799" s="6"/>
      <c r="Q2799" s="152"/>
      <c r="R2799" s="6"/>
      <c r="S2799" s="150"/>
      <c r="T2799" s="6"/>
    </row>
    <row r="2800" spans="1:20" ht="11.25" customHeight="1" outlineLevel="2">
      <c r="A2800" s="63">
        <f t="shared" si="56"/>
        <v>0</v>
      </c>
      <c r="B2800" s="67"/>
      <c r="C2800" s="61" t="s">
        <v>4636</v>
      </c>
      <c r="D2800" s="61" t="s">
        <v>2273</v>
      </c>
      <c r="E2800" s="53"/>
      <c r="F2800" s="66">
        <v>334.4</v>
      </c>
      <c r="G2800" s="66"/>
      <c r="H2800" s="62">
        <f>IF(F2800="","",IF(AND(G2800="Руб.",$J$10=1),F2800/#REF!,IF(G2800="Руб.",F2800,F2800*$J$12)))</f>
        <v>334.4</v>
      </c>
      <c r="I2800" s="54" t="s">
        <v>1361</v>
      </c>
      <c r="L2800" s="6"/>
      <c r="M2800" s="152"/>
      <c r="N2800" s="151"/>
      <c r="O2800" s="150"/>
      <c r="P2800" s="6"/>
      <c r="Q2800" s="152"/>
      <c r="R2800" s="6"/>
      <c r="S2800" s="150"/>
      <c r="T2800" s="6"/>
    </row>
    <row r="2801" spans="1:20" ht="11.25" customHeight="1" outlineLevel="2">
      <c r="A2801" s="63">
        <f t="shared" si="56"/>
        <v>0</v>
      </c>
      <c r="B2801" s="67"/>
      <c r="C2801" s="61" t="s">
        <v>4637</v>
      </c>
      <c r="D2801" s="61" t="s">
        <v>2273</v>
      </c>
      <c r="E2801" s="53"/>
      <c r="F2801" s="66">
        <v>422.4</v>
      </c>
      <c r="G2801" s="66"/>
      <c r="H2801" s="62">
        <f>IF(F2801="","",IF(AND(G2801="Руб.",$J$10=1),F2801/#REF!,IF(G2801="Руб.",F2801,F2801*$J$12)))</f>
        <v>422.4</v>
      </c>
      <c r="I2801" s="54" t="s">
        <v>1361</v>
      </c>
      <c r="L2801" s="6"/>
      <c r="M2801" s="152"/>
      <c r="N2801" s="151"/>
      <c r="O2801" s="150"/>
      <c r="P2801" s="6"/>
      <c r="Q2801" s="152"/>
      <c r="R2801" s="6"/>
      <c r="S2801" s="150"/>
      <c r="T2801" s="6"/>
    </row>
    <row r="2802" spans="1:20" ht="11.25" customHeight="1" outlineLevel="2">
      <c r="A2802" s="63">
        <f t="shared" si="56"/>
        <v>0</v>
      </c>
      <c r="B2802" s="67"/>
      <c r="C2802" s="61" t="s">
        <v>4638</v>
      </c>
      <c r="D2802" s="61" t="s">
        <v>2273</v>
      </c>
      <c r="E2802" s="53"/>
      <c r="F2802" s="66">
        <v>422.4</v>
      </c>
      <c r="G2802" s="66"/>
      <c r="H2802" s="62">
        <f>IF(F2802="","",IF(AND(G2802="Руб.",$J$10=1),F2802/#REF!,IF(G2802="Руб.",F2802,F2802*$J$12)))</f>
        <v>422.4</v>
      </c>
      <c r="I2802" s="54" t="s">
        <v>1361</v>
      </c>
      <c r="L2802" s="6"/>
      <c r="M2802" s="152"/>
      <c r="N2802" s="151"/>
      <c r="O2802" s="150"/>
      <c r="P2802" s="6"/>
      <c r="Q2802" s="152"/>
      <c r="R2802" s="6"/>
      <c r="S2802" s="150"/>
      <c r="T2802" s="6"/>
    </row>
    <row r="2803" spans="1:20" ht="11.25" customHeight="1" outlineLevel="2">
      <c r="A2803" s="63">
        <f t="shared" si="56"/>
        <v>0</v>
      </c>
      <c r="B2803" s="67"/>
      <c r="C2803" s="61" t="s">
        <v>4639</v>
      </c>
      <c r="D2803" s="61" t="s">
        <v>2273</v>
      </c>
      <c r="E2803" s="53"/>
      <c r="F2803" s="66">
        <v>598.4</v>
      </c>
      <c r="G2803" s="66"/>
      <c r="H2803" s="62">
        <f>IF(F2803="","",IF(AND(G2803="Руб.",$J$10=1),F2803/#REF!,IF(G2803="Руб.",F2803,F2803*$J$12)))</f>
        <v>598.4</v>
      </c>
      <c r="I2803" s="54" t="s">
        <v>1361</v>
      </c>
      <c r="L2803" s="6"/>
      <c r="M2803" s="152"/>
      <c r="N2803" s="151"/>
      <c r="O2803" s="150"/>
      <c r="P2803" s="6"/>
      <c r="Q2803" s="152"/>
      <c r="R2803" s="6"/>
      <c r="S2803" s="150"/>
      <c r="T2803" s="6"/>
    </row>
    <row r="2804" spans="1:20" ht="11.25" customHeight="1" outlineLevel="2">
      <c r="A2804" s="63">
        <f t="shared" si="56"/>
        <v>0</v>
      </c>
      <c r="B2804" s="67"/>
      <c r="C2804" s="61" t="s">
        <v>4640</v>
      </c>
      <c r="D2804" s="61" t="s">
        <v>2273</v>
      </c>
      <c r="E2804" s="53"/>
      <c r="F2804" s="66">
        <v>598.4</v>
      </c>
      <c r="G2804" s="66"/>
      <c r="H2804" s="62">
        <f>IF(F2804="","",IF(AND(G2804="Руб.",$J$10=1),F2804/#REF!,IF(G2804="Руб.",F2804,F2804*$J$12)))</f>
        <v>598.4</v>
      </c>
      <c r="I2804" s="54" t="s">
        <v>1361</v>
      </c>
      <c r="L2804" s="6"/>
      <c r="M2804" s="152"/>
      <c r="N2804" s="151"/>
      <c r="O2804" s="150"/>
      <c r="P2804" s="6"/>
      <c r="Q2804" s="152"/>
      <c r="R2804" s="6"/>
      <c r="S2804" s="150"/>
      <c r="T2804" s="6"/>
    </row>
    <row r="2805" spans="1:20" ht="11.25" customHeight="1" outlineLevel="1">
      <c r="A2805" s="63">
        <f t="shared" si="56"/>
        <v>0</v>
      </c>
      <c r="B2805" s="67"/>
      <c r="C2805" s="23" t="s">
        <v>4641</v>
      </c>
      <c r="D2805" s="61"/>
      <c r="E2805" s="53"/>
      <c r="F2805" s="66" t="s">
        <v>2274</v>
      </c>
      <c r="G2805" s="66"/>
      <c r="H2805" s="62" t="str">
        <f>IF(F2805="","",IF(AND(G2805="Руб.",$J$10=1),F2805/#REF!,IF(G2805="Руб.",F2805,F2805*$J$12)))</f>
        <v/>
      </c>
      <c r="I2805" s="54" t="s">
        <v>1361</v>
      </c>
      <c r="L2805" s="6"/>
      <c r="M2805" s="152"/>
      <c r="N2805" s="151"/>
      <c r="O2805" s="150"/>
      <c r="P2805" s="6"/>
      <c r="Q2805" s="152"/>
      <c r="R2805" s="6"/>
      <c r="S2805" s="150"/>
      <c r="T2805" s="6"/>
    </row>
    <row r="2806" spans="1:20" ht="11.25" customHeight="1" outlineLevel="2">
      <c r="A2806" s="63">
        <f t="shared" si="56"/>
        <v>0</v>
      </c>
      <c r="B2806" s="67"/>
      <c r="C2806" s="61" t="s">
        <v>4642</v>
      </c>
      <c r="D2806" s="61" t="s">
        <v>2273</v>
      </c>
      <c r="E2806" s="53"/>
      <c r="F2806" s="66">
        <v>117.48</v>
      </c>
      <c r="G2806" s="66"/>
      <c r="H2806" s="62">
        <f>IF(F2806="","",IF(AND(G2806="Руб.",$J$10=1),F2806/#REF!,IF(G2806="Руб.",F2806,F2806*$J$12)))</f>
        <v>117.48</v>
      </c>
      <c r="I2806" s="54" t="s">
        <v>1361</v>
      </c>
      <c r="L2806" s="6"/>
      <c r="M2806" s="152"/>
      <c r="N2806" s="151"/>
      <c r="O2806" s="150"/>
      <c r="P2806" s="6"/>
      <c r="Q2806" s="152"/>
      <c r="R2806" s="6"/>
      <c r="S2806" s="150"/>
      <c r="T2806" s="6"/>
    </row>
    <row r="2807" spans="1:20" ht="11.25" customHeight="1" outlineLevel="2">
      <c r="A2807" s="63">
        <f t="shared" si="56"/>
        <v>0</v>
      </c>
      <c r="B2807" s="67"/>
      <c r="C2807" s="61" t="s">
        <v>4643</v>
      </c>
      <c r="D2807" s="61" t="s">
        <v>2273</v>
      </c>
      <c r="E2807" s="53"/>
      <c r="F2807" s="66">
        <v>93.9</v>
      </c>
      <c r="G2807" s="66"/>
      <c r="H2807" s="62">
        <f>IF(F2807="","",IF(AND(G2807="Руб.",$J$10=1),F2807/#REF!,IF(G2807="Руб.",F2807,F2807*$J$12)))</f>
        <v>93.9</v>
      </c>
      <c r="I2807" s="54" t="s">
        <v>1361</v>
      </c>
      <c r="L2807" s="6"/>
      <c r="M2807" s="152"/>
      <c r="N2807" s="151"/>
      <c r="O2807" s="150"/>
      <c r="P2807" s="6"/>
      <c r="Q2807" s="152"/>
      <c r="R2807" s="6"/>
      <c r="S2807" s="150"/>
      <c r="T2807" s="6"/>
    </row>
    <row r="2808" spans="1:20" ht="11.25" customHeight="1" outlineLevel="2">
      <c r="A2808" s="63">
        <f t="shared" si="56"/>
        <v>0</v>
      </c>
      <c r="B2808" s="67"/>
      <c r="C2808" s="61" t="s">
        <v>4644</v>
      </c>
      <c r="D2808" s="61" t="s">
        <v>2273</v>
      </c>
      <c r="E2808" s="53"/>
      <c r="F2808" s="66">
        <v>94.82</v>
      </c>
      <c r="G2808" s="66"/>
      <c r="H2808" s="62">
        <f>IF(F2808="","",IF(AND(G2808="Руб.",$J$10=1),F2808/#REF!,IF(G2808="Руб.",F2808,F2808*$J$12)))</f>
        <v>94.82</v>
      </c>
      <c r="I2808" s="54" t="s">
        <v>1361</v>
      </c>
      <c r="L2808" s="6"/>
      <c r="M2808" s="152"/>
      <c r="N2808" s="151"/>
      <c r="O2808" s="150"/>
      <c r="P2808" s="6"/>
      <c r="Q2808" s="152"/>
      <c r="R2808" s="6"/>
      <c r="S2808" s="150"/>
      <c r="T2808" s="6"/>
    </row>
    <row r="2809" spans="1:20" ht="11.25" customHeight="1" outlineLevel="2">
      <c r="A2809" s="63">
        <f t="shared" si="56"/>
        <v>0</v>
      </c>
      <c r="B2809" s="67"/>
      <c r="C2809" s="61" t="s">
        <v>4645</v>
      </c>
      <c r="D2809" s="61" t="s">
        <v>2273</v>
      </c>
      <c r="E2809" s="53"/>
      <c r="F2809" s="66">
        <v>94.03</v>
      </c>
      <c r="G2809" s="66"/>
      <c r="H2809" s="62">
        <f>IF(F2809="","",IF(AND(G2809="Руб.",$J$10=1),F2809/#REF!,IF(G2809="Руб.",F2809,F2809*$J$12)))</f>
        <v>94.03</v>
      </c>
      <c r="I2809" s="54" t="s">
        <v>1361</v>
      </c>
      <c r="L2809" s="6"/>
      <c r="M2809" s="152"/>
      <c r="N2809" s="151"/>
      <c r="O2809" s="150"/>
      <c r="P2809" s="6"/>
      <c r="Q2809" s="152"/>
      <c r="R2809" s="6"/>
      <c r="S2809" s="150"/>
      <c r="T2809" s="6"/>
    </row>
    <row r="2810" spans="1:20" ht="11.25" customHeight="1" outlineLevel="2">
      <c r="A2810" s="63">
        <f t="shared" si="56"/>
        <v>0</v>
      </c>
      <c r="B2810" s="67"/>
      <c r="C2810" s="61" t="s">
        <v>4646</v>
      </c>
      <c r="D2810" s="61" t="s">
        <v>2273</v>
      </c>
      <c r="E2810" s="53"/>
      <c r="F2810" s="66">
        <v>104.39</v>
      </c>
      <c r="G2810" s="66"/>
      <c r="H2810" s="62">
        <f>IF(F2810="","",IF(AND(G2810="Руб.",$J$10=1),F2810/#REF!,IF(G2810="Руб.",F2810,F2810*$J$12)))</f>
        <v>104.39</v>
      </c>
      <c r="I2810" s="54" t="s">
        <v>1361</v>
      </c>
      <c r="L2810" s="6"/>
      <c r="M2810" s="152"/>
      <c r="N2810" s="151"/>
      <c r="O2810" s="150"/>
      <c r="P2810" s="6"/>
      <c r="Q2810" s="152"/>
      <c r="R2810" s="6"/>
      <c r="S2810" s="150"/>
      <c r="T2810" s="6"/>
    </row>
    <row r="2811" spans="1:20" ht="11.25" customHeight="1" outlineLevel="2">
      <c r="A2811" s="63">
        <f t="shared" si="56"/>
        <v>0</v>
      </c>
      <c r="B2811" s="67"/>
      <c r="C2811" s="61" t="s">
        <v>1121</v>
      </c>
      <c r="D2811" s="61" t="s">
        <v>2273</v>
      </c>
      <c r="E2811" s="53"/>
      <c r="F2811" s="66">
        <v>113.39</v>
      </c>
      <c r="G2811" s="66"/>
      <c r="H2811" s="62">
        <f>IF(F2811="","",IF(AND(G2811="Руб.",$J$10=1),F2811/#REF!,IF(G2811="Руб.",F2811,F2811*$J$12)))</f>
        <v>113.39</v>
      </c>
      <c r="I2811" s="54" t="s">
        <v>1361</v>
      </c>
      <c r="L2811" s="6"/>
      <c r="M2811" s="152"/>
      <c r="N2811" s="151"/>
      <c r="O2811" s="150"/>
      <c r="P2811" s="6"/>
      <c r="Q2811" s="152"/>
      <c r="R2811" s="6"/>
      <c r="S2811" s="150"/>
      <c r="T2811" s="6"/>
    </row>
    <row r="2812" spans="1:20" ht="11.25" customHeight="1" outlineLevel="1">
      <c r="A2812" s="63">
        <f t="shared" si="56"/>
        <v>0</v>
      </c>
      <c r="B2812" s="67"/>
      <c r="C2812" s="23" t="s">
        <v>1122</v>
      </c>
      <c r="D2812" s="61"/>
      <c r="E2812" s="53"/>
      <c r="F2812" s="66" t="s">
        <v>2274</v>
      </c>
      <c r="G2812" s="66"/>
      <c r="H2812" s="62" t="str">
        <f>IF(F2812="","",IF(AND(G2812="Руб.",$J$10=1),F2812/#REF!,IF(G2812="Руб.",F2812,F2812*$J$12)))</f>
        <v/>
      </c>
      <c r="I2812" s="54" t="s">
        <v>1361</v>
      </c>
      <c r="L2812" s="6"/>
      <c r="M2812" s="152"/>
      <c r="N2812" s="151"/>
      <c r="O2812" s="150"/>
      <c r="P2812" s="6"/>
      <c r="Q2812" s="152"/>
      <c r="R2812" s="6"/>
      <c r="S2812" s="150"/>
      <c r="T2812" s="6"/>
    </row>
    <row r="2813" spans="1:20" ht="11.25" customHeight="1" outlineLevel="2">
      <c r="A2813" s="63">
        <f t="shared" si="56"/>
        <v>0</v>
      </c>
      <c r="B2813" s="67"/>
      <c r="C2813" s="61" t="s">
        <v>1123</v>
      </c>
      <c r="D2813" s="61" t="s">
        <v>2273</v>
      </c>
      <c r="E2813" s="53"/>
      <c r="F2813" s="66">
        <v>20.239999999999998</v>
      </c>
      <c r="G2813" s="66"/>
      <c r="H2813" s="62">
        <f>IF(F2813="","",IF(AND(G2813="Руб.",$J$10=1),F2813/#REF!,IF(G2813="Руб.",F2813,F2813*$J$12)))</f>
        <v>20.239999999999998</v>
      </c>
      <c r="I2813" s="54" t="s">
        <v>1361</v>
      </c>
      <c r="L2813" s="6"/>
      <c r="M2813" s="152"/>
      <c r="N2813" s="151"/>
      <c r="O2813" s="150"/>
      <c r="P2813" s="6"/>
      <c r="Q2813" s="152"/>
      <c r="R2813" s="6"/>
      <c r="S2813" s="150"/>
      <c r="T2813" s="6"/>
    </row>
    <row r="2814" spans="1:20" ht="11.25" customHeight="1" outlineLevel="2">
      <c r="A2814" s="63">
        <f t="shared" si="56"/>
        <v>0</v>
      </c>
      <c r="B2814" s="67"/>
      <c r="C2814" s="61" t="s">
        <v>1124</v>
      </c>
      <c r="D2814" s="61" t="s">
        <v>2273</v>
      </c>
      <c r="E2814" s="53"/>
      <c r="F2814" s="66">
        <v>20.239999999999998</v>
      </c>
      <c r="G2814" s="66"/>
      <c r="H2814" s="62">
        <f>IF(F2814="","",IF(AND(G2814="Руб.",$J$10=1),F2814/#REF!,IF(G2814="Руб.",F2814,F2814*$J$12)))</f>
        <v>20.239999999999998</v>
      </c>
      <c r="I2814" s="54" t="s">
        <v>1361</v>
      </c>
      <c r="L2814" s="6"/>
      <c r="M2814" s="152"/>
      <c r="N2814" s="151"/>
      <c r="O2814" s="150"/>
      <c r="P2814" s="6"/>
      <c r="Q2814" s="152"/>
      <c r="R2814" s="6"/>
      <c r="S2814" s="150"/>
      <c r="T2814" s="6"/>
    </row>
    <row r="2815" spans="1:20" ht="11.25" customHeight="1" outlineLevel="2">
      <c r="A2815" s="63">
        <f t="shared" si="56"/>
        <v>0</v>
      </c>
      <c r="B2815" s="67"/>
      <c r="C2815" s="61" t="s">
        <v>1125</v>
      </c>
      <c r="D2815" s="61" t="s">
        <v>2273</v>
      </c>
      <c r="E2815" s="53"/>
      <c r="F2815" s="66">
        <v>20.239999999999998</v>
      </c>
      <c r="G2815" s="66"/>
      <c r="H2815" s="62">
        <f>IF(F2815="","",IF(AND(G2815="Руб.",$J$10=1),F2815/#REF!,IF(G2815="Руб.",F2815,F2815*$J$12)))</f>
        <v>20.239999999999998</v>
      </c>
      <c r="I2815" s="54" t="s">
        <v>1361</v>
      </c>
      <c r="L2815" s="6"/>
      <c r="M2815" s="152"/>
      <c r="N2815" s="151"/>
      <c r="O2815" s="150"/>
      <c r="P2815" s="6"/>
      <c r="Q2815" s="152"/>
      <c r="R2815" s="6"/>
      <c r="S2815" s="150"/>
      <c r="T2815" s="6"/>
    </row>
    <row r="2816" spans="1:20" ht="11.25" customHeight="1" outlineLevel="2">
      <c r="A2816" s="63">
        <f t="shared" si="56"/>
        <v>0</v>
      </c>
      <c r="B2816" s="67"/>
      <c r="C2816" s="61" t="s">
        <v>1126</v>
      </c>
      <c r="D2816" s="61" t="s">
        <v>2273</v>
      </c>
      <c r="E2816" s="53"/>
      <c r="F2816" s="66">
        <v>20.239999999999998</v>
      </c>
      <c r="G2816" s="66"/>
      <c r="H2816" s="62">
        <f>IF(F2816="","",IF(AND(G2816="Руб.",$J$10=1),F2816/#REF!,IF(G2816="Руб.",F2816,F2816*$J$12)))</f>
        <v>20.239999999999998</v>
      </c>
      <c r="I2816" s="54" t="s">
        <v>1361</v>
      </c>
      <c r="L2816" s="6"/>
      <c r="M2816" s="152"/>
      <c r="N2816" s="151"/>
      <c r="O2816" s="150"/>
      <c r="P2816" s="6"/>
      <c r="Q2816" s="152"/>
      <c r="R2816" s="6"/>
      <c r="S2816" s="150"/>
      <c r="T2816" s="6"/>
    </row>
    <row r="2817" spans="1:20" ht="11.25" customHeight="1" outlineLevel="2">
      <c r="A2817" s="63">
        <f t="shared" si="56"/>
        <v>0</v>
      </c>
      <c r="B2817" s="67"/>
      <c r="C2817" s="61" t="s">
        <v>1127</v>
      </c>
      <c r="D2817" s="61" t="s">
        <v>2273</v>
      </c>
      <c r="E2817" s="53"/>
      <c r="F2817" s="66">
        <v>12.59</v>
      </c>
      <c r="G2817" s="66"/>
      <c r="H2817" s="62">
        <f>IF(F2817="","",IF(AND(G2817="Руб.",$J$10=1),F2817/#REF!,IF(G2817="Руб.",F2817,F2817*$J$12)))</f>
        <v>12.59</v>
      </c>
      <c r="I2817" s="54" t="s">
        <v>1361</v>
      </c>
      <c r="L2817" s="6"/>
      <c r="M2817" s="152"/>
      <c r="N2817" s="151"/>
      <c r="O2817" s="150"/>
      <c r="P2817" s="6"/>
      <c r="Q2817" s="152"/>
      <c r="R2817" s="6"/>
      <c r="S2817" s="150"/>
      <c r="T2817" s="6"/>
    </row>
    <row r="2818" spans="1:20" ht="11.25" customHeight="1" outlineLevel="2">
      <c r="A2818" s="63">
        <f t="shared" si="56"/>
        <v>0</v>
      </c>
      <c r="B2818" s="67"/>
      <c r="C2818" s="61" t="s">
        <v>1128</v>
      </c>
      <c r="D2818" s="61" t="s">
        <v>2273</v>
      </c>
      <c r="E2818" s="53"/>
      <c r="F2818" s="66">
        <v>9.9700000000000006</v>
      </c>
      <c r="G2818" s="66"/>
      <c r="H2818" s="62">
        <f>IF(F2818="","",IF(AND(G2818="Руб.",$J$10=1),F2818/#REF!,IF(G2818="Руб.",F2818,F2818*$J$12)))</f>
        <v>9.9700000000000006</v>
      </c>
      <c r="I2818" s="54" t="s">
        <v>1361</v>
      </c>
      <c r="L2818" s="6"/>
      <c r="M2818" s="152"/>
      <c r="N2818" s="151"/>
      <c r="O2818" s="150"/>
      <c r="P2818" s="6"/>
      <c r="Q2818" s="152"/>
      <c r="R2818" s="6"/>
      <c r="S2818" s="150"/>
      <c r="T2818" s="6"/>
    </row>
    <row r="2819" spans="1:20" ht="11.25" customHeight="1" outlineLevel="2">
      <c r="A2819" s="63">
        <f t="shared" si="56"/>
        <v>0</v>
      </c>
      <c r="B2819" s="67"/>
      <c r="C2819" s="61" t="s">
        <v>1129</v>
      </c>
      <c r="D2819" s="61" t="s">
        <v>2273</v>
      </c>
      <c r="E2819" s="53"/>
      <c r="F2819" s="66">
        <v>9.9700000000000006</v>
      </c>
      <c r="G2819" s="66"/>
      <c r="H2819" s="62">
        <f>IF(F2819="","",IF(AND(G2819="Руб.",$J$10=1),F2819/#REF!,IF(G2819="Руб.",F2819,F2819*$J$12)))</f>
        <v>9.9700000000000006</v>
      </c>
      <c r="I2819" s="54" t="s">
        <v>1361</v>
      </c>
      <c r="L2819" s="6"/>
      <c r="M2819" s="152"/>
      <c r="N2819" s="151"/>
      <c r="O2819" s="150"/>
      <c r="P2819" s="6"/>
      <c r="Q2819" s="152"/>
      <c r="R2819" s="6"/>
      <c r="S2819" s="150"/>
      <c r="T2819" s="6"/>
    </row>
    <row r="2820" spans="1:20" ht="11.25" customHeight="1" outlineLevel="2">
      <c r="A2820" s="63">
        <f t="shared" si="56"/>
        <v>0</v>
      </c>
      <c r="B2820" s="67"/>
      <c r="C2820" s="61" t="s">
        <v>1130</v>
      </c>
      <c r="D2820" s="61" t="s">
        <v>2273</v>
      </c>
      <c r="E2820" s="53"/>
      <c r="F2820" s="66">
        <v>10.209999999999999</v>
      </c>
      <c r="G2820" s="66"/>
      <c r="H2820" s="62">
        <f>IF(F2820="","",IF(AND(G2820="Руб.",$J$10=1),F2820/#REF!,IF(G2820="Руб.",F2820,F2820*$J$12)))</f>
        <v>10.209999999999999</v>
      </c>
      <c r="I2820" s="54" t="s">
        <v>1361</v>
      </c>
      <c r="L2820" s="6"/>
      <c r="M2820" s="152"/>
      <c r="N2820" s="151"/>
      <c r="O2820" s="150"/>
      <c r="P2820" s="6"/>
      <c r="Q2820" s="152"/>
      <c r="R2820" s="6"/>
      <c r="S2820" s="150"/>
      <c r="T2820" s="6"/>
    </row>
    <row r="2821" spans="1:20" ht="11.25" customHeight="1" outlineLevel="2">
      <c r="A2821" s="63">
        <f t="shared" si="56"/>
        <v>0</v>
      </c>
      <c r="B2821" s="67"/>
      <c r="C2821" s="61" t="s">
        <v>4650</v>
      </c>
      <c r="D2821" s="61" t="s">
        <v>2273</v>
      </c>
      <c r="E2821" s="53"/>
      <c r="F2821" s="66">
        <v>10.209999999999999</v>
      </c>
      <c r="G2821" s="66"/>
      <c r="H2821" s="62">
        <f>IF(F2821="","",IF(AND(G2821="Руб.",$J$10=1),F2821/#REF!,IF(G2821="Руб.",F2821,F2821*$J$12)))</f>
        <v>10.209999999999999</v>
      </c>
      <c r="I2821" s="54" t="s">
        <v>1361</v>
      </c>
      <c r="L2821" s="6"/>
      <c r="M2821" s="152"/>
      <c r="N2821" s="151"/>
      <c r="O2821" s="150"/>
      <c r="P2821" s="6"/>
      <c r="Q2821" s="152"/>
      <c r="R2821" s="6"/>
      <c r="S2821" s="150"/>
      <c r="T2821" s="6"/>
    </row>
    <row r="2822" spans="1:20" ht="11.25" customHeight="1" outlineLevel="2">
      <c r="A2822" s="63">
        <f t="shared" si="56"/>
        <v>0</v>
      </c>
      <c r="B2822" s="67"/>
      <c r="C2822" s="61" t="s">
        <v>4651</v>
      </c>
      <c r="D2822" s="61" t="s">
        <v>2273</v>
      </c>
      <c r="E2822" s="53"/>
      <c r="F2822" s="66">
        <v>12.129999999999999</v>
      </c>
      <c r="G2822" s="66"/>
      <c r="H2822" s="62">
        <f>IF(F2822="","",IF(AND(G2822="Руб.",$J$10=1),F2822/#REF!,IF(G2822="Руб.",F2822,F2822*$J$12)))</f>
        <v>12.129999999999999</v>
      </c>
      <c r="I2822" s="54" t="s">
        <v>1361</v>
      </c>
      <c r="L2822" s="6"/>
      <c r="M2822" s="152"/>
      <c r="N2822" s="151"/>
      <c r="O2822" s="150"/>
      <c r="P2822" s="6"/>
      <c r="Q2822" s="152"/>
      <c r="R2822" s="6"/>
      <c r="S2822" s="150"/>
      <c r="T2822" s="6"/>
    </row>
    <row r="2823" spans="1:20" ht="11.25" customHeight="1" outlineLevel="2">
      <c r="A2823" s="63">
        <f t="shared" si="56"/>
        <v>0</v>
      </c>
      <c r="B2823" s="67"/>
      <c r="C2823" s="61" t="s">
        <v>4652</v>
      </c>
      <c r="D2823" s="61" t="s">
        <v>2273</v>
      </c>
      <c r="E2823" s="53"/>
      <c r="F2823" s="66">
        <v>12.83</v>
      </c>
      <c r="G2823" s="66"/>
      <c r="H2823" s="62">
        <f>IF(F2823="","",IF(AND(G2823="Руб.",$J$10=1),F2823/#REF!,IF(G2823="Руб.",F2823,F2823*$J$12)))</f>
        <v>12.83</v>
      </c>
      <c r="I2823" s="54" t="s">
        <v>1361</v>
      </c>
      <c r="L2823" s="6"/>
      <c r="M2823" s="152"/>
      <c r="N2823" s="151"/>
      <c r="O2823" s="150"/>
      <c r="P2823" s="6"/>
      <c r="Q2823" s="152"/>
      <c r="R2823" s="6"/>
      <c r="S2823" s="150"/>
      <c r="T2823" s="6"/>
    </row>
    <row r="2824" spans="1:20" ht="11.25" customHeight="1" outlineLevel="2">
      <c r="A2824" s="63">
        <f t="shared" si="56"/>
        <v>0</v>
      </c>
      <c r="B2824" s="67"/>
      <c r="C2824" s="61" t="s">
        <v>4653</v>
      </c>
      <c r="D2824" s="61" t="s">
        <v>2273</v>
      </c>
      <c r="E2824" s="53"/>
      <c r="F2824" s="66">
        <v>22.470000000000002</v>
      </c>
      <c r="G2824" s="66"/>
      <c r="H2824" s="62">
        <f>IF(F2824="","",IF(AND(G2824="Руб.",$J$10=1),F2824/#REF!,IF(G2824="Руб.",F2824,F2824*$J$12)))</f>
        <v>22.470000000000002</v>
      </c>
      <c r="I2824" s="54" t="s">
        <v>1361</v>
      </c>
      <c r="L2824" s="6"/>
      <c r="M2824" s="152"/>
      <c r="N2824" s="151"/>
      <c r="O2824" s="150"/>
      <c r="P2824" s="6"/>
      <c r="Q2824" s="152"/>
      <c r="R2824" s="6"/>
      <c r="S2824" s="150"/>
      <c r="T2824" s="6"/>
    </row>
    <row r="2825" spans="1:20" ht="11.25" customHeight="1" outlineLevel="2">
      <c r="A2825" s="63">
        <f t="shared" si="56"/>
        <v>0</v>
      </c>
      <c r="B2825" s="67"/>
      <c r="C2825" s="61" t="s">
        <v>4654</v>
      </c>
      <c r="D2825" s="61" t="s">
        <v>2273</v>
      </c>
      <c r="E2825" s="53"/>
      <c r="F2825" s="66">
        <v>19.190000000000001</v>
      </c>
      <c r="G2825" s="66"/>
      <c r="H2825" s="62">
        <f>IF(F2825="","",IF(AND(G2825="Руб.",$J$10=1),F2825/#REF!,IF(G2825="Руб.",F2825,F2825*$J$12)))</f>
        <v>19.190000000000001</v>
      </c>
      <c r="I2825" s="54" t="s">
        <v>1361</v>
      </c>
      <c r="L2825" s="6"/>
      <c r="M2825" s="152"/>
      <c r="N2825" s="151"/>
      <c r="O2825" s="150"/>
      <c r="P2825" s="6"/>
      <c r="Q2825" s="152"/>
      <c r="R2825" s="6"/>
      <c r="S2825" s="150"/>
      <c r="T2825" s="6"/>
    </row>
    <row r="2826" spans="1:20" ht="11.25" customHeight="1" outlineLevel="2">
      <c r="A2826" s="63">
        <f t="shared" si="56"/>
        <v>0</v>
      </c>
      <c r="B2826" s="67"/>
      <c r="C2826" s="61" t="s">
        <v>4655</v>
      </c>
      <c r="D2826" s="61" t="s">
        <v>2273</v>
      </c>
      <c r="E2826" s="53"/>
      <c r="F2826" s="66">
        <v>19.190000000000001</v>
      </c>
      <c r="G2826" s="66"/>
      <c r="H2826" s="62">
        <f>IF(F2826="","",IF(AND(G2826="Руб.",$J$10=1),F2826/#REF!,IF(G2826="Руб.",F2826,F2826*$J$12)))</f>
        <v>19.190000000000001</v>
      </c>
      <c r="I2826" s="54" t="s">
        <v>1361</v>
      </c>
      <c r="L2826" s="6"/>
      <c r="M2826" s="152"/>
      <c r="N2826" s="151"/>
      <c r="O2826" s="150"/>
      <c r="P2826" s="6"/>
      <c r="Q2826" s="152"/>
      <c r="R2826" s="6"/>
      <c r="S2826" s="150"/>
      <c r="T2826" s="6"/>
    </row>
    <row r="2827" spans="1:20" ht="11.25" customHeight="1" outlineLevel="2">
      <c r="A2827" s="63">
        <f t="shared" si="56"/>
        <v>0</v>
      </c>
      <c r="B2827" s="67"/>
      <c r="C2827" s="61" t="s">
        <v>4656</v>
      </c>
      <c r="D2827" s="61" t="s">
        <v>2273</v>
      </c>
      <c r="E2827" s="53"/>
      <c r="F2827" s="66">
        <v>22.99</v>
      </c>
      <c r="G2827" s="66"/>
      <c r="H2827" s="62">
        <f>IF(F2827="","",IF(AND(G2827="Руб.",$J$10=1),F2827/#REF!,IF(G2827="Руб.",F2827,F2827*$J$12)))</f>
        <v>22.99</v>
      </c>
      <c r="I2827" s="54" t="s">
        <v>1361</v>
      </c>
      <c r="L2827" s="6"/>
      <c r="M2827" s="152"/>
      <c r="N2827" s="151"/>
      <c r="O2827" s="150"/>
      <c r="P2827" s="6"/>
      <c r="Q2827" s="152"/>
      <c r="R2827" s="6"/>
      <c r="S2827" s="150"/>
      <c r="T2827" s="6"/>
    </row>
    <row r="2828" spans="1:20" ht="11.25" customHeight="1" outlineLevel="2">
      <c r="A2828" s="63">
        <f t="shared" si="56"/>
        <v>0</v>
      </c>
      <c r="B2828" s="67"/>
      <c r="C2828" s="61" t="s">
        <v>4657</v>
      </c>
      <c r="D2828" s="61" t="s">
        <v>2273</v>
      </c>
      <c r="E2828" s="53"/>
      <c r="F2828" s="66">
        <v>22.99</v>
      </c>
      <c r="G2828" s="66"/>
      <c r="H2828" s="62">
        <f>IF(F2828="","",IF(AND(G2828="Руб.",$J$10=1),F2828/#REF!,IF(G2828="Руб.",F2828,F2828*$J$12)))</f>
        <v>22.99</v>
      </c>
      <c r="I2828" s="54" t="s">
        <v>1361</v>
      </c>
      <c r="L2828" s="6"/>
      <c r="M2828" s="152"/>
      <c r="N2828" s="151"/>
      <c r="O2828" s="150"/>
      <c r="P2828" s="6"/>
      <c r="Q2828" s="152"/>
      <c r="R2828" s="6"/>
      <c r="S2828" s="150"/>
      <c r="T2828" s="6"/>
    </row>
    <row r="2829" spans="1:20" ht="11.25" customHeight="1" outlineLevel="2">
      <c r="A2829" s="63">
        <f t="shared" si="56"/>
        <v>0</v>
      </c>
      <c r="B2829" s="67"/>
      <c r="C2829" s="61" t="s">
        <v>4658</v>
      </c>
      <c r="D2829" s="61" t="s">
        <v>2273</v>
      </c>
      <c r="E2829" s="53"/>
      <c r="F2829" s="66">
        <v>27.46</v>
      </c>
      <c r="G2829" s="66"/>
      <c r="H2829" s="62">
        <f>IF(F2829="","",IF(AND(G2829="Руб.",$J$10=1),F2829/#REF!,IF(G2829="Руб.",F2829,F2829*$J$12)))</f>
        <v>27.46</v>
      </c>
      <c r="I2829" s="54" t="s">
        <v>1361</v>
      </c>
      <c r="L2829" s="6"/>
      <c r="M2829" s="152"/>
      <c r="N2829" s="151"/>
      <c r="O2829" s="150"/>
      <c r="P2829" s="6"/>
      <c r="Q2829" s="152"/>
      <c r="R2829" s="6"/>
      <c r="S2829" s="150"/>
      <c r="T2829" s="6"/>
    </row>
    <row r="2830" spans="1:20" ht="11.25" customHeight="1" outlineLevel="2">
      <c r="A2830" s="63">
        <f t="shared" si="56"/>
        <v>0</v>
      </c>
      <c r="B2830" s="67"/>
      <c r="C2830" s="61" t="s">
        <v>761</v>
      </c>
      <c r="D2830" s="61" t="s">
        <v>2273</v>
      </c>
      <c r="E2830" s="53"/>
      <c r="F2830" s="66">
        <v>30.720000000000002</v>
      </c>
      <c r="G2830" s="66"/>
      <c r="H2830" s="62">
        <f>IF(F2830="","",IF(AND(G2830="Руб.",$J$10=1),F2830/#REF!,IF(G2830="Руб.",F2830,F2830*$J$12)))</f>
        <v>30.720000000000002</v>
      </c>
      <c r="I2830" s="54" t="s">
        <v>1361</v>
      </c>
      <c r="L2830" s="6"/>
      <c r="M2830" s="152"/>
      <c r="N2830" s="151"/>
      <c r="O2830" s="150"/>
      <c r="P2830" s="6"/>
      <c r="Q2830" s="152"/>
      <c r="R2830" s="6"/>
      <c r="S2830" s="150"/>
      <c r="T2830" s="6"/>
    </row>
    <row r="2831" spans="1:20" ht="11.25" customHeight="1" outlineLevel="2">
      <c r="A2831" s="63">
        <f t="shared" si="56"/>
        <v>0</v>
      </c>
      <c r="B2831" s="67"/>
      <c r="C2831" s="61" t="s">
        <v>762</v>
      </c>
      <c r="D2831" s="61" t="s">
        <v>2273</v>
      </c>
      <c r="E2831" s="53"/>
      <c r="F2831" s="66">
        <v>34.26</v>
      </c>
      <c r="G2831" s="66"/>
      <c r="H2831" s="62">
        <f>IF(F2831="","",IF(AND(G2831="Руб.",$J$10=1),F2831/#REF!,IF(G2831="Руб.",F2831,F2831*$J$12)))</f>
        <v>34.26</v>
      </c>
      <c r="I2831" s="54" t="s">
        <v>1361</v>
      </c>
      <c r="L2831" s="6"/>
      <c r="M2831" s="152"/>
      <c r="N2831" s="151"/>
      <c r="O2831" s="150"/>
      <c r="P2831" s="6"/>
      <c r="Q2831" s="152"/>
      <c r="R2831" s="6"/>
      <c r="S2831" s="150"/>
      <c r="T2831" s="6"/>
    </row>
    <row r="2832" spans="1:20" ht="11.25" customHeight="1" outlineLevel="2">
      <c r="A2832" s="63">
        <f t="shared" si="56"/>
        <v>0</v>
      </c>
      <c r="B2832" s="67"/>
      <c r="C2832" s="61" t="s">
        <v>763</v>
      </c>
      <c r="D2832" s="61" t="s">
        <v>2273</v>
      </c>
      <c r="E2832" s="53"/>
      <c r="F2832" s="66">
        <v>33</v>
      </c>
      <c r="G2832" s="66"/>
      <c r="H2832" s="62">
        <f>IF(F2832="","",IF(AND(G2832="Руб.",$J$10=1),F2832/#REF!,IF(G2832="Руб.",F2832,F2832*$J$12)))</f>
        <v>33</v>
      </c>
      <c r="I2832" s="54" t="s">
        <v>1361</v>
      </c>
      <c r="L2832" s="6"/>
      <c r="M2832" s="152"/>
      <c r="N2832" s="151"/>
      <c r="O2832" s="150"/>
      <c r="P2832" s="6"/>
      <c r="Q2832" s="152"/>
      <c r="R2832" s="6"/>
      <c r="S2832" s="150"/>
      <c r="T2832" s="6"/>
    </row>
    <row r="2833" spans="1:20" ht="11.25" customHeight="1" outlineLevel="2">
      <c r="A2833" s="63">
        <f t="shared" si="56"/>
        <v>0</v>
      </c>
      <c r="B2833" s="67"/>
      <c r="C2833" s="61" t="s">
        <v>764</v>
      </c>
      <c r="D2833" s="61" t="s">
        <v>2273</v>
      </c>
      <c r="E2833" s="53"/>
      <c r="F2833" s="66">
        <v>33</v>
      </c>
      <c r="G2833" s="66"/>
      <c r="H2833" s="62">
        <f>IF(F2833="","",IF(AND(G2833="Руб.",$J$10=1),F2833/#REF!,IF(G2833="Руб.",F2833,F2833*$J$12)))</f>
        <v>33</v>
      </c>
      <c r="I2833" s="54" t="s">
        <v>1361</v>
      </c>
      <c r="L2833" s="6"/>
      <c r="M2833" s="152"/>
      <c r="N2833" s="151"/>
      <c r="O2833" s="150"/>
      <c r="P2833" s="6"/>
      <c r="Q2833" s="152"/>
      <c r="R2833" s="6"/>
      <c r="S2833" s="150"/>
      <c r="T2833" s="6"/>
    </row>
    <row r="2834" spans="1:20" ht="11.25" customHeight="1" outlineLevel="2">
      <c r="A2834" s="63">
        <f t="shared" si="56"/>
        <v>0</v>
      </c>
      <c r="B2834" s="67"/>
      <c r="C2834" s="61" t="s">
        <v>765</v>
      </c>
      <c r="D2834" s="61" t="s">
        <v>2273</v>
      </c>
      <c r="E2834" s="53"/>
      <c r="F2834" s="66">
        <v>37.229999999999997</v>
      </c>
      <c r="G2834" s="66"/>
      <c r="H2834" s="62">
        <f>IF(F2834="","",IF(AND(G2834="Руб.",$J$10=1),F2834/#REF!,IF(G2834="Руб.",F2834,F2834*$J$12)))</f>
        <v>37.229999999999997</v>
      </c>
      <c r="I2834" s="54" t="s">
        <v>1361</v>
      </c>
      <c r="L2834" s="6"/>
      <c r="M2834" s="152"/>
      <c r="N2834" s="151"/>
      <c r="O2834" s="150"/>
      <c r="P2834" s="6"/>
      <c r="Q2834" s="152"/>
      <c r="R2834" s="6"/>
      <c r="S2834" s="150"/>
      <c r="T2834" s="6"/>
    </row>
    <row r="2835" spans="1:20" ht="11.25" customHeight="1" outlineLevel="2">
      <c r="A2835" s="63">
        <f t="shared" si="56"/>
        <v>0</v>
      </c>
      <c r="B2835" s="67"/>
      <c r="C2835" s="61" t="s">
        <v>766</v>
      </c>
      <c r="D2835" s="61" t="s">
        <v>2273</v>
      </c>
      <c r="E2835" s="53"/>
      <c r="F2835" s="66">
        <v>37.229999999999997</v>
      </c>
      <c r="G2835" s="66"/>
      <c r="H2835" s="62">
        <f>IF(F2835="","",IF(AND(G2835="Руб.",$J$10=1),F2835/#REF!,IF(G2835="Руб.",F2835,F2835*$J$12)))</f>
        <v>37.229999999999997</v>
      </c>
      <c r="I2835" s="54" t="s">
        <v>1361</v>
      </c>
      <c r="L2835" s="6"/>
      <c r="M2835" s="152"/>
      <c r="N2835" s="151"/>
      <c r="O2835" s="150"/>
      <c r="P2835" s="6"/>
      <c r="Q2835" s="152"/>
      <c r="R2835" s="6"/>
      <c r="S2835" s="150"/>
      <c r="T2835" s="6"/>
    </row>
    <row r="2836" spans="1:20" ht="11.25" customHeight="1" outlineLevel="2">
      <c r="A2836" s="63">
        <f t="shared" si="56"/>
        <v>0</v>
      </c>
      <c r="B2836" s="67"/>
      <c r="C2836" s="61" t="s">
        <v>4736</v>
      </c>
      <c r="D2836" s="61" t="s">
        <v>2273</v>
      </c>
      <c r="E2836" s="53"/>
      <c r="F2836" s="66">
        <v>40.309999999999995</v>
      </c>
      <c r="G2836" s="66"/>
      <c r="H2836" s="62">
        <f>IF(F2836="","",IF(AND(G2836="Руб.",$J$10=1),F2836/#REF!,IF(G2836="Руб.",F2836,F2836*$J$12)))</f>
        <v>40.309999999999995</v>
      </c>
      <c r="I2836" s="54" t="s">
        <v>1361</v>
      </c>
      <c r="L2836" s="6"/>
      <c r="M2836" s="152"/>
      <c r="N2836" s="151"/>
      <c r="O2836" s="150"/>
      <c r="P2836" s="6"/>
      <c r="Q2836" s="152"/>
      <c r="R2836" s="6"/>
      <c r="S2836" s="150"/>
      <c r="T2836" s="6"/>
    </row>
    <row r="2837" spans="1:20" ht="11.25" customHeight="1" outlineLevel="2">
      <c r="A2837" s="63">
        <f t="shared" si="56"/>
        <v>0</v>
      </c>
      <c r="B2837" s="67"/>
      <c r="C2837" s="61" t="s">
        <v>4737</v>
      </c>
      <c r="D2837" s="61" t="s">
        <v>2273</v>
      </c>
      <c r="E2837" s="53"/>
      <c r="F2837" s="66">
        <v>42.46</v>
      </c>
      <c r="G2837" s="66"/>
      <c r="H2837" s="62">
        <f>IF(F2837="","",IF(AND(G2837="Руб.",$J$10=1),F2837/#REF!,IF(G2837="Руб.",F2837,F2837*$J$12)))</f>
        <v>42.46</v>
      </c>
      <c r="I2837" s="54" t="s">
        <v>1361</v>
      </c>
      <c r="L2837" s="6"/>
      <c r="M2837" s="152"/>
      <c r="N2837" s="151"/>
      <c r="O2837" s="150"/>
      <c r="P2837" s="6"/>
      <c r="Q2837" s="152"/>
      <c r="R2837" s="6"/>
      <c r="S2837" s="150"/>
      <c r="T2837" s="6"/>
    </row>
    <row r="2838" spans="1:20" ht="11.25" customHeight="1" outlineLevel="1">
      <c r="A2838" s="63">
        <f t="shared" si="56"/>
        <v>0</v>
      </c>
      <c r="B2838" s="67"/>
      <c r="C2838" s="23" t="s">
        <v>4738</v>
      </c>
      <c r="D2838" s="61"/>
      <c r="E2838" s="53"/>
      <c r="F2838" s="66" t="s">
        <v>2274</v>
      </c>
      <c r="G2838" s="66"/>
      <c r="H2838" s="62" t="str">
        <f>IF(F2838="","",IF(AND(G2838="Руб.",$J$10=1),F2838/#REF!,IF(G2838="Руб.",F2838,F2838*$J$12)))</f>
        <v/>
      </c>
      <c r="I2838" s="54" t="s">
        <v>1361</v>
      </c>
      <c r="L2838" s="6"/>
      <c r="M2838" s="152"/>
      <c r="N2838" s="151"/>
      <c r="O2838" s="150"/>
      <c r="P2838" s="6"/>
      <c r="Q2838" s="152"/>
      <c r="R2838" s="6"/>
      <c r="S2838" s="150"/>
      <c r="T2838" s="6"/>
    </row>
    <row r="2839" spans="1:20" ht="11.25" customHeight="1" outlineLevel="2">
      <c r="A2839" s="63">
        <f t="shared" si="56"/>
        <v>0</v>
      </c>
      <c r="B2839" s="67"/>
      <c r="C2839" s="61" t="s">
        <v>4739</v>
      </c>
      <c r="D2839" s="61" t="s">
        <v>2273</v>
      </c>
      <c r="E2839" s="53"/>
      <c r="F2839" s="66">
        <v>2013</v>
      </c>
      <c r="G2839" s="66"/>
      <c r="H2839" s="62">
        <f>IF(F2839="","",IF(AND(G2839="Руб.",$J$10=1),F2839/#REF!,IF(G2839="Руб.",F2839,F2839*$J$12)))</f>
        <v>2013</v>
      </c>
      <c r="I2839" s="54" t="s">
        <v>1361</v>
      </c>
      <c r="L2839" s="6"/>
      <c r="M2839" s="152"/>
      <c r="N2839" s="151"/>
      <c r="O2839" s="150"/>
      <c r="P2839" s="6"/>
      <c r="Q2839" s="152"/>
      <c r="R2839" s="6"/>
      <c r="S2839" s="150"/>
      <c r="T2839" s="6"/>
    </row>
    <row r="2840" spans="1:20" ht="11.25" customHeight="1" outlineLevel="2">
      <c r="A2840" s="63">
        <f t="shared" si="56"/>
        <v>0</v>
      </c>
      <c r="B2840" s="67"/>
      <c r="C2840" s="61" t="s">
        <v>4740</v>
      </c>
      <c r="D2840" s="61" t="s">
        <v>2273</v>
      </c>
      <c r="E2840" s="53"/>
      <c r="F2840" s="66">
        <v>2013</v>
      </c>
      <c r="G2840" s="66"/>
      <c r="H2840" s="62">
        <f>IF(F2840="","",IF(AND(G2840="Руб.",$J$10=1),F2840/#REF!,IF(G2840="Руб.",F2840,F2840*$J$12)))</f>
        <v>2013</v>
      </c>
      <c r="I2840" s="54" t="s">
        <v>1361</v>
      </c>
      <c r="L2840" s="6"/>
      <c r="M2840" s="152"/>
      <c r="N2840" s="151"/>
      <c r="O2840" s="150"/>
      <c r="P2840" s="6"/>
      <c r="Q2840" s="152"/>
      <c r="R2840" s="6"/>
      <c r="S2840" s="150"/>
      <c r="T2840" s="6"/>
    </row>
    <row r="2841" spans="1:20" ht="11.25" customHeight="1" outlineLevel="2">
      <c r="A2841" s="63">
        <f t="shared" si="56"/>
        <v>0</v>
      </c>
      <c r="B2841" s="67"/>
      <c r="C2841" s="61" t="s">
        <v>4741</v>
      </c>
      <c r="D2841" s="61" t="s">
        <v>2273</v>
      </c>
      <c r="E2841" s="53"/>
      <c r="F2841" s="66">
        <v>2013</v>
      </c>
      <c r="G2841" s="66"/>
      <c r="H2841" s="62">
        <f>IF(F2841="","",IF(AND(G2841="Руб.",$J$10=1),F2841/#REF!,IF(G2841="Руб.",F2841,F2841*$J$12)))</f>
        <v>2013</v>
      </c>
      <c r="I2841" s="54" t="s">
        <v>1361</v>
      </c>
      <c r="L2841" s="6"/>
      <c r="M2841" s="152"/>
      <c r="N2841" s="151"/>
      <c r="O2841" s="150"/>
      <c r="P2841" s="6"/>
      <c r="Q2841" s="152"/>
      <c r="R2841" s="6"/>
      <c r="S2841" s="150"/>
      <c r="T2841" s="6"/>
    </row>
    <row r="2842" spans="1:20" ht="11.25" customHeight="1" outlineLevel="2">
      <c r="A2842" s="63">
        <f t="shared" si="56"/>
        <v>0</v>
      </c>
      <c r="B2842" s="67"/>
      <c r="C2842" s="61" t="s">
        <v>4742</v>
      </c>
      <c r="D2842" s="61" t="s">
        <v>2273</v>
      </c>
      <c r="E2842" s="53"/>
      <c r="F2842" s="66">
        <v>2013</v>
      </c>
      <c r="G2842" s="66"/>
      <c r="H2842" s="62">
        <f>IF(F2842="","",IF(AND(G2842="Руб.",$J$10=1),F2842/#REF!,IF(G2842="Руб.",F2842,F2842*$J$12)))</f>
        <v>2013</v>
      </c>
      <c r="I2842" s="54" t="s">
        <v>1361</v>
      </c>
      <c r="L2842" s="6"/>
      <c r="M2842" s="152"/>
      <c r="N2842" s="151"/>
      <c r="O2842" s="150"/>
      <c r="P2842" s="6"/>
      <c r="Q2842" s="152"/>
      <c r="R2842" s="6"/>
      <c r="S2842" s="150"/>
      <c r="T2842" s="6"/>
    </row>
    <row r="2843" spans="1:20" ht="11.25" customHeight="1" outlineLevel="2">
      <c r="A2843" s="63">
        <f t="shared" si="56"/>
        <v>0</v>
      </c>
      <c r="B2843" s="67"/>
      <c r="C2843" s="61" t="s">
        <v>4743</v>
      </c>
      <c r="D2843" s="61" t="s">
        <v>2273</v>
      </c>
      <c r="E2843" s="53"/>
      <c r="F2843" s="66">
        <v>2248.4</v>
      </c>
      <c r="G2843" s="66"/>
      <c r="H2843" s="62">
        <f>IF(F2843="","",IF(AND(G2843="Руб.",$J$10=1),F2843/#REF!,IF(G2843="Руб.",F2843,F2843*$J$12)))</f>
        <v>2248.4</v>
      </c>
      <c r="I2843" s="54" t="s">
        <v>1361</v>
      </c>
      <c r="L2843" s="6"/>
      <c r="M2843" s="152"/>
      <c r="N2843" s="151"/>
      <c r="O2843" s="150"/>
      <c r="P2843" s="6"/>
      <c r="Q2843" s="152"/>
      <c r="R2843" s="6"/>
      <c r="S2843" s="150"/>
      <c r="T2843" s="6"/>
    </row>
    <row r="2844" spans="1:20" ht="11.25" customHeight="1" outlineLevel="2">
      <c r="A2844" s="63">
        <f t="shared" si="56"/>
        <v>0</v>
      </c>
      <c r="B2844" s="67"/>
      <c r="C2844" s="61" t="s">
        <v>4744</v>
      </c>
      <c r="D2844" s="61" t="s">
        <v>2273</v>
      </c>
      <c r="E2844" s="53"/>
      <c r="F2844" s="66" t="s">
        <v>2274</v>
      </c>
      <c r="G2844" s="66"/>
      <c r="H2844" s="62" t="str">
        <f>IF(F2844="","",IF(AND(G2844="Руб.",$J$10=1),F2844/#REF!,IF(G2844="Руб.",F2844,F2844*$J$12)))</f>
        <v/>
      </c>
      <c r="I2844" s="54" t="s">
        <v>1361</v>
      </c>
      <c r="L2844" s="6"/>
      <c r="M2844" s="152"/>
      <c r="N2844" s="151"/>
      <c r="O2844" s="150"/>
      <c r="P2844" s="6"/>
      <c r="Q2844" s="152"/>
      <c r="R2844" s="6"/>
      <c r="S2844" s="150"/>
      <c r="T2844" s="6"/>
    </row>
    <row r="2845" spans="1:20" ht="11.25" customHeight="1" outlineLevel="1">
      <c r="A2845" s="63">
        <f t="shared" si="56"/>
        <v>0</v>
      </c>
      <c r="B2845" s="67"/>
      <c r="C2845" s="117" t="s">
        <v>4745</v>
      </c>
      <c r="D2845" s="61"/>
      <c r="E2845" s="53"/>
      <c r="F2845" s="66" t="s">
        <v>2274</v>
      </c>
      <c r="G2845" s="66"/>
      <c r="H2845" s="62" t="str">
        <f>IF(F2845="","",IF(AND(G2845="Руб.",$J$10=1),F2845/#REF!,IF(G2845="Руб.",F2845,F2845*$J$12)))</f>
        <v/>
      </c>
      <c r="I2845" s="54" t="s">
        <v>1361</v>
      </c>
      <c r="L2845" s="6"/>
      <c r="M2845" s="152"/>
      <c r="N2845" s="151"/>
      <c r="O2845" s="150"/>
      <c r="P2845" s="6"/>
      <c r="Q2845" s="152"/>
      <c r="R2845" s="6"/>
      <c r="S2845" s="150"/>
      <c r="T2845" s="6"/>
    </row>
    <row r="2846" spans="1:20" ht="11.25" customHeight="1" outlineLevel="2">
      <c r="A2846" s="63">
        <f t="shared" si="56"/>
        <v>0</v>
      </c>
      <c r="B2846" s="67"/>
      <c r="C2846" s="23" t="s">
        <v>4746</v>
      </c>
      <c r="D2846" s="61"/>
      <c r="E2846" s="53"/>
      <c r="F2846" s="66" t="s">
        <v>2274</v>
      </c>
      <c r="G2846" s="66"/>
      <c r="H2846" s="62" t="str">
        <f>IF(F2846="","",IF(AND(G2846="Руб.",$J$10=1),F2846/#REF!,IF(G2846="Руб.",F2846,F2846*$J$12)))</f>
        <v/>
      </c>
      <c r="I2846" s="54" t="s">
        <v>1361</v>
      </c>
      <c r="L2846" s="6"/>
      <c r="M2846" s="152"/>
      <c r="N2846" s="151"/>
      <c r="O2846" s="150"/>
      <c r="P2846" s="6"/>
      <c r="Q2846" s="152"/>
      <c r="R2846" s="6"/>
      <c r="S2846" s="150"/>
      <c r="T2846" s="6"/>
    </row>
    <row r="2847" spans="1:20" ht="11.25" customHeight="1" outlineLevel="2">
      <c r="A2847" s="63">
        <f t="shared" si="56"/>
        <v>0</v>
      </c>
      <c r="B2847" s="67"/>
      <c r="C2847" s="61" t="s">
        <v>4747</v>
      </c>
      <c r="D2847" s="61" t="s">
        <v>2273</v>
      </c>
      <c r="E2847" s="53"/>
      <c r="F2847" s="66">
        <v>88</v>
      </c>
      <c r="G2847" s="66"/>
      <c r="H2847" s="62">
        <f>IF(F2847="","",IF(AND(G2847="Руб.",$J$10=1),F2847/#REF!,IF(G2847="Руб.",F2847,F2847*$J$12)))</f>
        <v>88</v>
      </c>
      <c r="I2847" s="54" t="s">
        <v>1361</v>
      </c>
      <c r="L2847" s="6"/>
      <c r="M2847" s="152"/>
      <c r="N2847" s="151"/>
      <c r="O2847" s="150"/>
      <c r="P2847" s="6"/>
      <c r="Q2847" s="152"/>
      <c r="R2847" s="6"/>
      <c r="S2847" s="150"/>
      <c r="T2847" s="6"/>
    </row>
    <row r="2848" spans="1:20" ht="11.25" customHeight="1" outlineLevel="2">
      <c r="A2848" s="63">
        <f t="shared" si="56"/>
        <v>0</v>
      </c>
      <c r="B2848" s="67"/>
      <c r="C2848" s="61" t="s">
        <v>4748</v>
      </c>
      <c r="D2848" s="61" t="s">
        <v>2273</v>
      </c>
      <c r="E2848" s="53"/>
      <c r="F2848" s="66">
        <v>51.4</v>
      </c>
      <c r="G2848" s="66"/>
      <c r="H2848" s="62">
        <f>IF(F2848="","",IF(AND(G2848="Руб.",$J$10=1),F2848/#REF!,IF(G2848="Руб.",F2848,F2848*$J$12)))</f>
        <v>51.4</v>
      </c>
      <c r="I2848" s="54" t="s">
        <v>1361</v>
      </c>
      <c r="L2848" s="6"/>
      <c r="M2848" s="152"/>
      <c r="N2848" s="151"/>
      <c r="O2848" s="150"/>
      <c r="P2848" s="6"/>
      <c r="Q2848" s="152"/>
      <c r="R2848" s="6"/>
      <c r="S2848" s="150"/>
      <c r="T2848" s="6"/>
    </row>
    <row r="2849" spans="1:20" ht="11.25" customHeight="1" outlineLevel="2">
      <c r="A2849" s="63">
        <f t="shared" si="56"/>
        <v>0</v>
      </c>
      <c r="B2849" s="67"/>
      <c r="C2849" s="61" t="s">
        <v>4749</v>
      </c>
      <c r="D2849" s="61" t="s">
        <v>2273</v>
      </c>
      <c r="E2849" s="53"/>
      <c r="F2849" s="66">
        <v>56.32</v>
      </c>
      <c r="G2849" s="66"/>
      <c r="H2849" s="62">
        <f>IF(F2849="","",IF(AND(G2849="Руб.",$J$10=1),F2849/#REF!,IF(G2849="Руб.",F2849,F2849*$J$12)))</f>
        <v>56.32</v>
      </c>
      <c r="I2849" s="54" t="s">
        <v>1361</v>
      </c>
      <c r="L2849" s="6"/>
      <c r="M2849" s="152"/>
      <c r="N2849" s="151"/>
      <c r="O2849" s="150"/>
      <c r="P2849" s="6"/>
      <c r="Q2849" s="152"/>
      <c r="R2849" s="6"/>
      <c r="S2849" s="150"/>
      <c r="T2849" s="6"/>
    </row>
    <row r="2850" spans="1:20" ht="11.25" customHeight="1" outlineLevel="2">
      <c r="A2850" s="63">
        <f t="shared" si="56"/>
        <v>0</v>
      </c>
      <c r="B2850" s="67"/>
      <c r="C2850" s="61" t="s">
        <v>4750</v>
      </c>
      <c r="D2850" s="61" t="s">
        <v>2273</v>
      </c>
      <c r="E2850" s="53"/>
      <c r="F2850" s="66">
        <v>84.48</v>
      </c>
      <c r="G2850" s="66"/>
      <c r="H2850" s="62">
        <f>IF(F2850="","",IF(AND(G2850="Руб.",$J$10=1),F2850/#REF!,IF(G2850="Руб.",F2850,F2850*$J$12)))</f>
        <v>84.48</v>
      </c>
      <c r="I2850" s="54" t="s">
        <v>1361</v>
      </c>
      <c r="L2850" s="6"/>
      <c r="M2850" s="152"/>
      <c r="N2850" s="151"/>
      <c r="O2850" s="150"/>
      <c r="P2850" s="6"/>
      <c r="Q2850" s="152"/>
      <c r="R2850" s="6"/>
      <c r="S2850" s="150"/>
      <c r="T2850" s="6"/>
    </row>
    <row r="2851" spans="1:20" ht="11.25" customHeight="1" outlineLevel="2">
      <c r="A2851" s="63">
        <f t="shared" si="56"/>
        <v>0</v>
      </c>
      <c r="B2851" s="67"/>
      <c r="C2851" s="61" t="s">
        <v>3100</v>
      </c>
      <c r="D2851" s="61" t="s">
        <v>2273</v>
      </c>
      <c r="E2851" s="53"/>
      <c r="F2851" s="66">
        <v>119.68</v>
      </c>
      <c r="G2851" s="66"/>
      <c r="H2851" s="62">
        <f>IF(F2851="","",IF(AND(G2851="Руб.",$J$10=1),F2851/#REF!,IF(G2851="Руб.",F2851,F2851*$J$12)))</f>
        <v>119.68</v>
      </c>
      <c r="I2851" s="54" t="s">
        <v>1361</v>
      </c>
      <c r="L2851" s="6"/>
      <c r="M2851" s="152"/>
      <c r="N2851" s="151"/>
      <c r="O2851" s="150"/>
      <c r="P2851" s="6"/>
      <c r="Q2851" s="152"/>
      <c r="R2851" s="6"/>
      <c r="S2851" s="150"/>
      <c r="T2851" s="6"/>
    </row>
    <row r="2852" spans="1:20" ht="11.25" customHeight="1" outlineLevel="2">
      <c r="A2852" s="63">
        <f t="shared" si="56"/>
        <v>0</v>
      </c>
      <c r="B2852" s="67"/>
      <c r="C2852" s="61" t="s">
        <v>3101</v>
      </c>
      <c r="D2852" s="61" t="s">
        <v>2273</v>
      </c>
      <c r="E2852" s="53"/>
      <c r="F2852" s="66">
        <v>123.2</v>
      </c>
      <c r="G2852" s="66"/>
      <c r="H2852" s="62">
        <f>IF(F2852="","",IF(AND(G2852="Руб.",$J$10=1),F2852/#REF!,IF(G2852="Руб.",F2852,F2852*$J$12)))</f>
        <v>123.2</v>
      </c>
      <c r="I2852" s="54" t="s">
        <v>1361</v>
      </c>
      <c r="L2852" s="6"/>
      <c r="M2852" s="152"/>
      <c r="N2852" s="151"/>
      <c r="O2852" s="150"/>
      <c r="P2852" s="6"/>
      <c r="Q2852" s="152"/>
      <c r="R2852" s="6"/>
      <c r="S2852" s="150"/>
      <c r="T2852" s="6"/>
    </row>
    <row r="2853" spans="1:20" ht="11.25" customHeight="1" outlineLevel="2">
      <c r="A2853" s="63">
        <f t="shared" si="56"/>
        <v>0</v>
      </c>
      <c r="B2853" s="67"/>
      <c r="C2853" s="61" t="s">
        <v>3102</v>
      </c>
      <c r="D2853" s="61" t="s">
        <v>2273</v>
      </c>
      <c r="E2853" s="53"/>
      <c r="F2853" s="66">
        <v>137.28</v>
      </c>
      <c r="G2853" s="66"/>
      <c r="H2853" s="62">
        <f>IF(F2853="","",IF(AND(G2853="Руб.",$J$10=1),F2853/#REF!,IF(G2853="Руб.",F2853,F2853*$J$12)))</f>
        <v>137.28</v>
      </c>
      <c r="I2853" s="54" t="s">
        <v>1361</v>
      </c>
      <c r="L2853" s="6"/>
      <c r="M2853" s="152"/>
      <c r="N2853" s="151"/>
      <c r="O2853" s="150"/>
      <c r="P2853" s="6"/>
      <c r="Q2853" s="152"/>
      <c r="R2853" s="6"/>
      <c r="S2853" s="150"/>
      <c r="T2853" s="6"/>
    </row>
    <row r="2854" spans="1:20" ht="11.25" customHeight="1" outlineLevel="2">
      <c r="A2854" s="63">
        <f t="shared" si="56"/>
        <v>0</v>
      </c>
      <c r="B2854" s="67"/>
      <c r="C2854" s="61" t="s">
        <v>3103</v>
      </c>
      <c r="D2854" s="61" t="s">
        <v>2273</v>
      </c>
      <c r="E2854" s="53"/>
      <c r="F2854" s="66">
        <v>105.6</v>
      </c>
      <c r="G2854" s="66"/>
      <c r="H2854" s="62">
        <f>IF(F2854="","",IF(AND(G2854="Руб.",$J$10=1),F2854/#REF!,IF(G2854="Руб.",F2854,F2854*$J$12)))</f>
        <v>105.6</v>
      </c>
      <c r="I2854" s="54" t="s">
        <v>1361</v>
      </c>
      <c r="L2854" s="6"/>
      <c r="M2854" s="152"/>
      <c r="N2854" s="151"/>
      <c r="O2854" s="150"/>
      <c r="P2854" s="6"/>
      <c r="Q2854" s="152"/>
      <c r="R2854" s="6"/>
      <c r="S2854" s="150"/>
      <c r="T2854" s="6"/>
    </row>
    <row r="2855" spans="1:20" ht="11.25" customHeight="1" outlineLevel="2">
      <c r="A2855" s="63">
        <f t="shared" si="56"/>
        <v>0</v>
      </c>
      <c r="B2855" s="67"/>
      <c r="C2855" s="61" t="s">
        <v>3104</v>
      </c>
      <c r="D2855" s="61" t="s">
        <v>2273</v>
      </c>
      <c r="E2855" s="53"/>
      <c r="F2855" s="66">
        <v>54.56</v>
      </c>
      <c r="G2855" s="66"/>
      <c r="H2855" s="62">
        <f>IF(F2855="","",IF(AND(G2855="Руб.",$J$10=1),F2855/#REF!,IF(G2855="Руб.",F2855,F2855*$J$12)))</f>
        <v>54.56</v>
      </c>
      <c r="I2855" s="54" t="s">
        <v>1361</v>
      </c>
      <c r="L2855" s="6"/>
      <c r="M2855" s="152"/>
      <c r="N2855" s="151"/>
      <c r="O2855" s="150"/>
      <c r="P2855" s="6"/>
      <c r="Q2855" s="152"/>
      <c r="R2855" s="6"/>
      <c r="S2855" s="150"/>
      <c r="T2855" s="6"/>
    </row>
    <row r="2856" spans="1:20" ht="11.25" customHeight="1" outlineLevel="2">
      <c r="A2856" s="63">
        <f t="shared" si="56"/>
        <v>0</v>
      </c>
      <c r="B2856" s="67"/>
      <c r="C2856" s="61" t="s">
        <v>3105</v>
      </c>
      <c r="D2856" s="61" t="s">
        <v>2273</v>
      </c>
      <c r="E2856" s="53"/>
      <c r="F2856" s="66">
        <v>109.12</v>
      </c>
      <c r="G2856" s="66"/>
      <c r="H2856" s="62">
        <f>IF(F2856="","",IF(AND(G2856="Руб.",$J$10=1),F2856/#REF!,IF(G2856="Руб.",F2856,F2856*$J$12)))</f>
        <v>109.12</v>
      </c>
      <c r="I2856" s="54" t="s">
        <v>1361</v>
      </c>
      <c r="L2856" s="6"/>
      <c r="M2856" s="152"/>
      <c r="N2856" s="151"/>
      <c r="O2856" s="150"/>
      <c r="P2856" s="6"/>
      <c r="Q2856" s="152"/>
      <c r="R2856" s="6"/>
      <c r="S2856" s="150"/>
      <c r="T2856" s="6"/>
    </row>
    <row r="2857" spans="1:20" ht="11.25" customHeight="1" outlineLevel="2">
      <c r="A2857" s="63">
        <f t="shared" si="56"/>
        <v>0</v>
      </c>
      <c r="B2857" s="67"/>
      <c r="C2857" s="61" t="s">
        <v>3106</v>
      </c>
      <c r="D2857" s="61" t="s">
        <v>2273</v>
      </c>
      <c r="E2857" s="53"/>
      <c r="F2857" s="66">
        <v>116.16</v>
      </c>
      <c r="G2857" s="66"/>
      <c r="H2857" s="62">
        <f>IF(F2857="","",IF(AND(G2857="Руб.",$J$10=1),F2857/#REF!,IF(G2857="Руб.",F2857,F2857*$J$12)))</f>
        <v>116.16</v>
      </c>
      <c r="I2857" s="54" t="s">
        <v>1361</v>
      </c>
      <c r="L2857" s="6"/>
      <c r="M2857" s="152"/>
      <c r="N2857" s="151"/>
      <c r="O2857" s="150"/>
      <c r="P2857" s="6"/>
      <c r="Q2857" s="152"/>
      <c r="R2857" s="6"/>
      <c r="S2857" s="150"/>
      <c r="T2857" s="6"/>
    </row>
    <row r="2858" spans="1:20" ht="11.25" customHeight="1" outlineLevel="2">
      <c r="A2858" s="63">
        <f t="shared" si="56"/>
        <v>0</v>
      </c>
      <c r="B2858" s="67"/>
      <c r="C2858" s="61" t="s">
        <v>3107</v>
      </c>
      <c r="D2858" s="61" t="s">
        <v>2273</v>
      </c>
      <c r="E2858" s="53"/>
      <c r="F2858" s="66">
        <v>137.28</v>
      </c>
      <c r="G2858" s="66"/>
      <c r="H2858" s="62">
        <f>IF(F2858="","",IF(AND(G2858="Руб.",$J$10=1),F2858/#REF!,IF(G2858="Руб.",F2858,F2858*$J$12)))</f>
        <v>137.28</v>
      </c>
      <c r="I2858" s="54" t="s">
        <v>1361</v>
      </c>
      <c r="L2858" s="6"/>
      <c r="M2858" s="152"/>
      <c r="N2858" s="151"/>
      <c r="O2858" s="150"/>
      <c r="P2858" s="6"/>
      <c r="Q2858" s="152"/>
      <c r="R2858" s="6"/>
      <c r="S2858" s="150"/>
      <c r="T2858" s="6"/>
    </row>
    <row r="2859" spans="1:20" ht="11.25" customHeight="1" outlineLevel="2">
      <c r="A2859" s="63">
        <f t="shared" si="56"/>
        <v>0</v>
      </c>
      <c r="B2859" s="67"/>
      <c r="C2859" s="61" t="s">
        <v>3108</v>
      </c>
      <c r="D2859" s="61" t="s">
        <v>2273</v>
      </c>
      <c r="E2859" s="53"/>
      <c r="F2859" s="66">
        <v>137.28</v>
      </c>
      <c r="G2859" s="66"/>
      <c r="H2859" s="62">
        <f>IF(F2859="","",IF(AND(G2859="Руб.",$J$10=1),F2859/#REF!,IF(G2859="Руб.",F2859,F2859*$J$12)))</f>
        <v>137.28</v>
      </c>
      <c r="I2859" s="54" t="s">
        <v>1361</v>
      </c>
      <c r="L2859" s="6"/>
      <c r="M2859" s="152"/>
      <c r="N2859" s="151"/>
      <c r="O2859" s="150"/>
      <c r="P2859" s="6"/>
      <c r="Q2859" s="152"/>
      <c r="R2859" s="6"/>
      <c r="S2859" s="150"/>
      <c r="T2859" s="6"/>
    </row>
    <row r="2860" spans="1:20" ht="11.25" customHeight="1" outlineLevel="2">
      <c r="A2860" s="63">
        <f t="shared" si="56"/>
        <v>0</v>
      </c>
      <c r="B2860" s="67"/>
      <c r="C2860" s="61" t="s">
        <v>3109</v>
      </c>
      <c r="D2860" s="61" t="s">
        <v>2273</v>
      </c>
      <c r="E2860" s="53"/>
      <c r="F2860" s="66">
        <v>144.32</v>
      </c>
      <c r="G2860" s="66"/>
      <c r="H2860" s="62">
        <f>IF(F2860="","",IF(AND(G2860="Руб.",$J$10=1),F2860/#REF!,IF(G2860="Руб.",F2860,F2860*$J$12)))</f>
        <v>144.32</v>
      </c>
      <c r="I2860" s="54" t="s">
        <v>1361</v>
      </c>
      <c r="L2860" s="6"/>
      <c r="M2860" s="152"/>
      <c r="N2860" s="151"/>
      <c r="O2860" s="150"/>
      <c r="P2860" s="6"/>
      <c r="Q2860" s="152"/>
      <c r="R2860" s="6"/>
      <c r="S2860" s="150"/>
      <c r="T2860" s="6"/>
    </row>
    <row r="2861" spans="1:20" ht="11.25" customHeight="1" outlineLevel="2">
      <c r="A2861" s="63">
        <f t="shared" ref="A2861:A2924" si="57">IF(E2861="",A2860,A2860+1)</f>
        <v>0</v>
      </c>
      <c r="B2861" s="67"/>
      <c r="C2861" s="61" t="s">
        <v>3110</v>
      </c>
      <c r="D2861" s="61" t="s">
        <v>2273</v>
      </c>
      <c r="E2861" s="53"/>
      <c r="F2861" s="66">
        <v>112.64</v>
      </c>
      <c r="G2861" s="66"/>
      <c r="H2861" s="62">
        <f>IF(F2861="","",IF(AND(G2861="Руб.",$J$10=1),F2861/#REF!,IF(G2861="Руб.",F2861,F2861*$J$12)))</f>
        <v>112.64</v>
      </c>
      <c r="I2861" s="54" t="s">
        <v>1361</v>
      </c>
      <c r="L2861" s="6"/>
      <c r="M2861" s="152"/>
      <c r="N2861" s="151"/>
      <c r="O2861" s="150"/>
      <c r="P2861" s="6"/>
      <c r="Q2861" s="152"/>
      <c r="R2861" s="6"/>
      <c r="S2861" s="150"/>
      <c r="T2861" s="6"/>
    </row>
    <row r="2862" spans="1:20" ht="11.25" customHeight="1" outlineLevel="2">
      <c r="A2862" s="63">
        <f t="shared" si="57"/>
        <v>0</v>
      </c>
      <c r="B2862" s="67"/>
      <c r="C2862" s="61" t="s">
        <v>3111</v>
      </c>
      <c r="D2862" s="61" t="s">
        <v>2273</v>
      </c>
      <c r="E2862" s="53"/>
      <c r="F2862" s="66">
        <v>110.88</v>
      </c>
      <c r="G2862" s="66"/>
      <c r="H2862" s="62">
        <f>IF(F2862="","",IF(AND(G2862="Руб.",$J$10=1),F2862/#REF!,IF(G2862="Руб.",F2862,F2862*$J$12)))</f>
        <v>110.88</v>
      </c>
      <c r="I2862" s="54" t="s">
        <v>1361</v>
      </c>
      <c r="L2862" s="6"/>
      <c r="M2862" s="152"/>
      <c r="N2862" s="151"/>
      <c r="O2862" s="150"/>
      <c r="P2862" s="6"/>
      <c r="Q2862" s="152"/>
      <c r="R2862" s="6"/>
      <c r="S2862" s="150"/>
      <c r="T2862" s="6"/>
    </row>
    <row r="2863" spans="1:20" ht="11.25" customHeight="1" outlineLevel="2">
      <c r="A2863" s="63">
        <f t="shared" si="57"/>
        <v>0</v>
      </c>
      <c r="B2863" s="67"/>
      <c r="C2863" s="61" t="s">
        <v>3112</v>
      </c>
      <c r="D2863" s="61" t="s">
        <v>2273</v>
      </c>
      <c r="E2863" s="53"/>
      <c r="F2863" s="66">
        <v>119.68</v>
      </c>
      <c r="G2863" s="66"/>
      <c r="H2863" s="62">
        <f>IF(F2863="","",IF(AND(G2863="Руб.",$J$10=1),F2863/#REF!,IF(G2863="Руб.",F2863,F2863*$J$12)))</f>
        <v>119.68</v>
      </c>
      <c r="I2863" s="54" t="s">
        <v>1361</v>
      </c>
      <c r="L2863" s="6"/>
      <c r="M2863" s="152"/>
      <c r="N2863" s="151"/>
      <c r="O2863" s="150"/>
      <c r="P2863" s="6"/>
      <c r="Q2863" s="152"/>
      <c r="R2863" s="6"/>
      <c r="S2863" s="150"/>
      <c r="T2863" s="6"/>
    </row>
    <row r="2864" spans="1:20" ht="11.25" customHeight="1" outlineLevel="2">
      <c r="A2864" s="63">
        <f t="shared" si="57"/>
        <v>0</v>
      </c>
      <c r="B2864" s="67"/>
      <c r="C2864" s="61" t="s">
        <v>3113</v>
      </c>
      <c r="D2864" s="61" t="s">
        <v>2273</v>
      </c>
      <c r="E2864" s="53"/>
      <c r="F2864" s="66">
        <v>336.52</v>
      </c>
      <c r="G2864" s="66"/>
      <c r="H2864" s="62">
        <f>IF(F2864="","",IF(AND(G2864="Руб.",$J$10=1),F2864/#REF!,IF(G2864="Руб.",F2864,F2864*$J$12)))</f>
        <v>336.52</v>
      </c>
      <c r="I2864" s="54" t="s">
        <v>1361</v>
      </c>
      <c r="L2864" s="6"/>
      <c r="M2864" s="152"/>
      <c r="N2864" s="151"/>
      <c r="O2864" s="150"/>
      <c r="P2864" s="6"/>
      <c r="Q2864" s="152"/>
      <c r="R2864" s="6"/>
      <c r="S2864" s="150"/>
      <c r="T2864" s="6"/>
    </row>
    <row r="2865" spans="1:20" ht="11.25" customHeight="1" outlineLevel="2">
      <c r="A2865" s="63">
        <f t="shared" si="57"/>
        <v>0</v>
      </c>
      <c r="B2865" s="67"/>
      <c r="C2865" s="61" t="s">
        <v>3114</v>
      </c>
      <c r="D2865" s="61" t="s">
        <v>2273</v>
      </c>
      <c r="E2865" s="53"/>
      <c r="F2865" s="66">
        <v>939.14</v>
      </c>
      <c r="G2865" s="66"/>
      <c r="H2865" s="62">
        <f>IF(F2865="","",IF(AND(G2865="Руб.",$J$10=1),F2865/#REF!,IF(G2865="Руб.",F2865,F2865*$J$12)))</f>
        <v>939.14</v>
      </c>
      <c r="I2865" s="54" t="s">
        <v>1361</v>
      </c>
      <c r="L2865" s="6"/>
      <c r="M2865" s="152"/>
      <c r="N2865" s="151"/>
      <c r="O2865" s="150"/>
      <c r="P2865" s="6"/>
      <c r="Q2865" s="152"/>
      <c r="R2865" s="6"/>
      <c r="S2865" s="150"/>
      <c r="T2865" s="6"/>
    </row>
    <row r="2866" spans="1:20" ht="11.25" customHeight="1" outlineLevel="2">
      <c r="A2866" s="63">
        <f t="shared" si="57"/>
        <v>0</v>
      </c>
      <c r="B2866" s="67"/>
      <c r="C2866" s="61" t="s">
        <v>3115</v>
      </c>
      <c r="D2866" s="61" t="s">
        <v>2273</v>
      </c>
      <c r="E2866" s="53"/>
      <c r="F2866" s="66">
        <v>1038.9100000000001</v>
      </c>
      <c r="G2866" s="66"/>
      <c r="H2866" s="62">
        <f>IF(F2866="","",IF(AND(G2866="Руб.",$J$10=1),F2866/#REF!,IF(G2866="Руб.",F2866,F2866*$J$12)))</f>
        <v>1038.9100000000001</v>
      </c>
      <c r="I2866" s="54" t="s">
        <v>1361</v>
      </c>
      <c r="L2866" s="6"/>
      <c r="M2866" s="152"/>
      <c r="N2866" s="151"/>
      <c r="O2866" s="150"/>
      <c r="P2866" s="6"/>
      <c r="Q2866" s="152"/>
      <c r="R2866" s="6"/>
      <c r="S2866" s="150"/>
      <c r="T2866" s="6"/>
    </row>
    <row r="2867" spans="1:20" ht="11.25" customHeight="1" outlineLevel="2">
      <c r="A2867" s="63">
        <f t="shared" si="57"/>
        <v>0</v>
      </c>
      <c r="B2867" s="67"/>
      <c r="C2867" s="61" t="s">
        <v>3116</v>
      </c>
      <c r="D2867" s="61" t="s">
        <v>2273</v>
      </c>
      <c r="E2867" s="53"/>
      <c r="F2867" s="66">
        <v>91.52</v>
      </c>
      <c r="G2867" s="66"/>
      <c r="H2867" s="62">
        <f>IF(F2867="","",IF(AND(G2867="Руб.",$J$10=1),F2867/#REF!,IF(G2867="Руб.",F2867,F2867*$J$12)))</f>
        <v>91.52</v>
      </c>
      <c r="I2867" s="54" t="s">
        <v>1361</v>
      </c>
      <c r="L2867" s="6"/>
      <c r="M2867" s="152"/>
      <c r="N2867" s="151"/>
      <c r="O2867" s="150"/>
      <c r="P2867" s="6"/>
      <c r="Q2867" s="152"/>
      <c r="R2867" s="6"/>
      <c r="S2867" s="150"/>
      <c r="T2867" s="6"/>
    </row>
    <row r="2868" spans="1:20" ht="11.25" customHeight="1" outlineLevel="2">
      <c r="A2868" s="63">
        <f t="shared" si="57"/>
        <v>0</v>
      </c>
      <c r="B2868" s="67"/>
      <c r="C2868" s="118" t="s">
        <v>3117</v>
      </c>
      <c r="D2868" s="61" t="s">
        <v>2273</v>
      </c>
      <c r="E2868" s="53"/>
      <c r="F2868" s="66">
        <v>91.52</v>
      </c>
      <c r="G2868" s="66"/>
      <c r="H2868" s="62">
        <f>IF(F2868="","",IF(AND(G2868="Руб.",$J$10=1),F2868/#REF!,IF(G2868="Руб.",F2868,F2868*$J$12)))</f>
        <v>91.52</v>
      </c>
      <c r="I2868" s="54" t="s">
        <v>1361</v>
      </c>
      <c r="L2868" s="6"/>
      <c r="M2868" s="152"/>
      <c r="N2868" s="151"/>
      <c r="O2868" s="150"/>
      <c r="P2868" s="6"/>
      <c r="Q2868" s="152"/>
      <c r="R2868" s="6"/>
      <c r="S2868" s="150"/>
      <c r="T2868" s="6"/>
    </row>
    <row r="2869" spans="1:20" ht="11.25" customHeight="1" outlineLevel="2">
      <c r="A2869" s="63">
        <f t="shared" si="57"/>
        <v>0</v>
      </c>
      <c r="B2869" s="67"/>
      <c r="C2869" s="61" t="s">
        <v>3118</v>
      </c>
      <c r="D2869" s="61" t="s">
        <v>2273</v>
      </c>
      <c r="E2869" s="53"/>
      <c r="F2869" s="66">
        <v>105.6</v>
      </c>
      <c r="G2869" s="66"/>
      <c r="H2869" s="62">
        <f>IF(F2869="","",IF(AND(G2869="Руб.",$J$10=1),F2869/#REF!,IF(G2869="Руб.",F2869,F2869*$J$12)))</f>
        <v>105.6</v>
      </c>
      <c r="I2869" s="54" t="s">
        <v>1361</v>
      </c>
      <c r="L2869" s="6"/>
      <c r="M2869" s="152"/>
      <c r="N2869" s="151"/>
      <c r="O2869" s="150"/>
      <c r="P2869" s="6"/>
      <c r="Q2869" s="152"/>
      <c r="R2869" s="6"/>
      <c r="S2869" s="150"/>
      <c r="T2869" s="6"/>
    </row>
    <row r="2870" spans="1:20" ht="11.25" customHeight="1" outlineLevel="2">
      <c r="A2870" s="63">
        <f t="shared" si="57"/>
        <v>0</v>
      </c>
      <c r="B2870" s="67"/>
      <c r="C2870" s="61" t="s">
        <v>3119</v>
      </c>
      <c r="D2870" s="61" t="s">
        <v>2273</v>
      </c>
      <c r="E2870" s="53"/>
      <c r="F2870" s="66">
        <v>482.24</v>
      </c>
      <c r="G2870" s="66"/>
      <c r="H2870" s="62">
        <f>IF(F2870="","",IF(AND(G2870="Руб.",$J$10=1),F2870/#REF!,IF(G2870="Руб.",F2870,F2870*$J$12)))</f>
        <v>482.24</v>
      </c>
      <c r="I2870" s="54" t="s">
        <v>1361</v>
      </c>
      <c r="L2870" s="6"/>
      <c r="M2870" s="152"/>
      <c r="N2870" s="151"/>
      <c r="O2870" s="150"/>
      <c r="P2870" s="6"/>
      <c r="Q2870" s="152"/>
      <c r="R2870" s="6"/>
      <c r="S2870" s="150"/>
      <c r="T2870" s="6"/>
    </row>
    <row r="2871" spans="1:20" ht="11.25" customHeight="1" outlineLevel="1">
      <c r="A2871" s="63">
        <f t="shared" si="57"/>
        <v>0</v>
      </c>
      <c r="B2871" s="67"/>
      <c r="C2871" s="23" t="s">
        <v>3120</v>
      </c>
      <c r="D2871" s="61"/>
      <c r="E2871" s="53"/>
      <c r="F2871" s="66" t="s">
        <v>2274</v>
      </c>
      <c r="G2871" s="66"/>
      <c r="H2871" s="62" t="str">
        <f>IF(F2871="","",IF(AND(G2871="Руб.",$J$10=1),F2871/#REF!,IF(G2871="Руб.",F2871,F2871*$J$12)))</f>
        <v/>
      </c>
      <c r="I2871" s="54" t="s">
        <v>1361</v>
      </c>
      <c r="L2871" s="6"/>
      <c r="M2871" s="152"/>
      <c r="N2871" s="151"/>
      <c r="O2871" s="150"/>
      <c r="P2871" s="6"/>
      <c r="Q2871" s="152"/>
      <c r="R2871" s="6"/>
      <c r="S2871" s="150"/>
      <c r="T2871" s="6"/>
    </row>
    <row r="2872" spans="1:20" ht="11.25" customHeight="1" outlineLevel="2">
      <c r="A2872" s="63">
        <f t="shared" si="57"/>
        <v>0</v>
      </c>
      <c r="B2872" s="67"/>
      <c r="C2872" s="23" t="s">
        <v>3121</v>
      </c>
      <c r="D2872" s="61"/>
      <c r="E2872" s="53"/>
      <c r="F2872" s="66" t="s">
        <v>2274</v>
      </c>
      <c r="G2872" s="66"/>
      <c r="H2872" s="62" t="str">
        <f>IF(F2872="","",IF(AND(G2872="Руб.",$J$10=1),F2872/#REF!,IF(G2872="Руб.",F2872,F2872*$J$12)))</f>
        <v/>
      </c>
      <c r="I2872" s="54" t="s">
        <v>1361</v>
      </c>
      <c r="L2872" s="6"/>
      <c r="M2872" s="152"/>
      <c r="N2872" s="151"/>
      <c r="O2872" s="150"/>
      <c r="P2872" s="6"/>
      <c r="Q2872" s="152"/>
      <c r="R2872" s="6"/>
      <c r="S2872" s="150"/>
      <c r="T2872" s="6"/>
    </row>
    <row r="2873" spans="1:20" ht="11.25" customHeight="1" outlineLevel="2">
      <c r="A2873" s="63">
        <f t="shared" si="57"/>
        <v>0</v>
      </c>
      <c r="B2873" s="67"/>
      <c r="C2873" s="61" t="s">
        <v>3122</v>
      </c>
      <c r="D2873" s="61" t="s">
        <v>2273</v>
      </c>
      <c r="E2873" s="53"/>
      <c r="F2873" s="66">
        <v>9.42</v>
      </c>
      <c r="G2873" s="66"/>
      <c r="H2873" s="62">
        <f>IF(F2873="","",IF(AND(G2873="Руб.",$J$10=1),F2873/#REF!,IF(G2873="Руб.",F2873,F2873*$J$12)))</f>
        <v>9.42</v>
      </c>
      <c r="I2873" s="54" t="s">
        <v>1361</v>
      </c>
      <c r="L2873" s="6"/>
      <c r="M2873" s="152"/>
      <c r="N2873" s="151"/>
      <c r="O2873" s="150"/>
      <c r="P2873" s="6"/>
      <c r="Q2873" s="152"/>
      <c r="R2873" s="6"/>
      <c r="S2873" s="150"/>
      <c r="T2873" s="6"/>
    </row>
    <row r="2874" spans="1:20" ht="11.25" customHeight="1" outlineLevel="2">
      <c r="A2874" s="63">
        <f t="shared" si="57"/>
        <v>0</v>
      </c>
      <c r="B2874" s="67"/>
      <c r="C2874" s="61" t="s">
        <v>3123</v>
      </c>
      <c r="D2874" s="61" t="s">
        <v>2273</v>
      </c>
      <c r="E2874" s="53"/>
      <c r="F2874" s="66">
        <v>16.5</v>
      </c>
      <c r="G2874" s="66"/>
      <c r="H2874" s="62">
        <f>IF(F2874="","",IF(AND(G2874="Руб.",$J$10=1),F2874/#REF!,IF(G2874="Руб.",F2874,F2874*$J$12)))</f>
        <v>16.5</v>
      </c>
      <c r="I2874" s="54" t="s">
        <v>1361</v>
      </c>
      <c r="L2874" s="6"/>
      <c r="M2874" s="152"/>
      <c r="N2874" s="151"/>
      <c r="O2874" s="150"/>
      <c r="P2874" s="6"/>
      <c r="Q2874" s="152"/>
      <c r="R2874" s="6"/>
      <c r="S2874" s="150"/>
      <c r="T2874" s="6"/>
    </row>
    <row r="2875" spans="1:20" ht="11.25" customHeight="1" outlineLevel="1">
      <c r="A2875" s="63">
        <f t="shared" si="57"/>
        <v>0</v>
      </c>
      <c r="B2875" s="67"/>
      <c r="C2875" s="23" t="s">
        <v>2031</v>
      </c>
      <c r="D2875" s="61"/>
      <c r="E2875" s="53"/>
      <c r="F2875" s="66" t="s">
        <v>2274</v>
      </c>
      <c r="G2875" s="66"/>
      <c r="H2875" s="62" t="str">
        <f>IF(F2875="","",IF(AND(G2875="Руб.",$J$10=1),F2875/#REF!,IF(G2875="Руб.",F2875,F2875*$J$12)))</f>
        <v/>
      </c>
      <c r="I2875" s="54" t="s">
        <v>1361</v>
      </c>
      <c r="L2875" s="6"/>
      <c r="M2875" s="152"/>
      <c r="N2875" s="151"/>
      <c r="O2875" s="150"/>
      <c r="P2875" s="6"/>
      <c r="Q2875" s="152"/>
      <c r="R2875" s="6"/>
      <c r="S2875" s="150"/>
      <c r="T2875" s="6"/>
    </row>
    <row r="2876" spans="1:20" ht="11.25" customHeight="1" outlineLevel="2">
      <c r="A2876" s="63">
        <f t="shared" si="57"/>
        <v>0</v>
      </c>
      <c r="B2876" s="67"/>
      <c r="C2876" s="61" t="s">
        <v>3124</v>
      </c>
      <c r="D2876" s="61"/>
      <c r="E2876" s="53"/>
      <c r="F2876" s="66" t="s">
        <v>2274</v>
      </c>
      <c r="G2876" s="66"/>
      <c r="H2876" s="62" t="str">
        <f>IF(F2876="","",IF(AND(G2876="Руб.",$J$10=1),F2876/#REF!,IF(G2876="Руб.",F2876,F2876*$J$12)))</f>
        <v/>
      </c>
      <c r="I2876" s="54" t="s">
        <v>1361</v>
      </c>
      <c r="L2876" s="6"/>
      <c r="M2876" s="152"/>
      <c r="N2876" s="151"/>
      <c r="O2876" s="150"/>
      <c r="P2876" s="6"/>
      <c r="Q2876" s="152"/>
      <c r="R2876" s="6"/>
      <c r="S2876" s="150"/>
      <c r="T2876" s="6"/>
    </row>
    <row r="2877" spans="1:20" ht="11.25" customHeight="1" outlineLevel="2">
      <c r="A2877" s="63">
        <f t="shared" si="57"/>
        <v>0</v>
      </c>
      <c r="B2877" s="67"/>
      <c r="C2877" s="61" t="s">
        <v>3125</v>
      </c>
      <c r="D2877" s="61" t="s">
        <v>2273</v>
      </c>
      <c r="E2877" s="53"/>
      <c r="F2877" s="66">
        <v>13.73</v>
      </c>
      <c r="G2877" s="66"/>
      <c r="H2877" s="62">
        <f>IF(F2877="","",IF(AND(G2877="Руб.",$J$10=1),F2877/#REF!,IF(G2877="Руб.",F2877,F2877*$J$12)))</f>
        <v>13.73</v>
      </c>
      <c r="I2877" s="54" t="s">
        <v>1361</v>
      </c>
      <c r="L2877" s="6"/>
      <c r="M2877" s="152"/>
      <c r="N2877" s="151"/>
      <c r="O2877" s="150"/>
      <c r="P2877" s="6"/>
      <c r="Q2877" s="152"/>
      <c r="R2877" s="6"/>
      <c r="S2877" s="150"/>
      <c r="T2877" s="6"/>
    </row>
    <row r="2878" spans="1:20" ht="11.25" customHeight="1" outlineLevel="2">
      <c r="A2878" s="63">
        <f t="shared" si="57"/>
        <v>0</v>
      </c>
      <c r="B2878" s="67"/>
      <c r="C2878" s="61" t="s">
        <v>3126</v>
      </c>
      <c r="D2878" s="61" t="s">
        <v>2273</v>
      </c>
      <c r="E2878" s="53"/>
      <c r="F2878" s="66">
        <v>16.28</v>
      </c>
      <c r="G2878" s="66"/>
      <c r="H2878" s="62">
        <f>IF(F2878="","",IF(AND(G2878="Руб.",$J$10=1),F2878/#REF!,IF(G2878="Руб.",F2878,F2878*$J$12)))</f>
        <v>16.28</v>
      </c>
      <c r="I2878" s="54" t="s">
        <v>1361</v>
      </c>
      <c r="L2878" s="6"/>
      <c r="M2878" s="152"/>
      <c r="N2878" s="151"/>
      <c r="O2878" s="150"/>
      <c r="P2878" s="6"/>
      <c r="Q2878" s="152"/>
      <c r="R2878" s="6"/>
      <c r="S2878" s="150"/>
      <c r="T2878" s="6"/>
    </row>
    <row r="2879" spans="1:20" ht="11.25" customHeight="1" outlineLevel="2">
      <c r="A2879" s="63">
        <f t="shared" si="57"/>
        <v>0</v>
      </c>
      <c r="B2879" s="67"/>
      <c r="C2879" s="23" t="s">
        <v>3127</v>
      </c>
      <c r="D2879" s="61"/>
      <c r="E2879" s="53"/>
      <c r="F2879" s="66" t="s">
        <v>2274</v>
      </c>
      <c r="G2879" s="66"/>
      <c r="H2879" s="62" t="str">
        <f>IF(F2879="","",IF(AND(G2879="Руб.",$J$10=1),F2879/#REF!,IF(G2879="Руб.",F2879,F2879*$J$12)))</f>
        <v/>
      </c>
      <c r="I2879" s="54" t="s">
        <v>1361</v>
      </c>
      <c r="L2879" s="6"/>
      <c r="M2879" s="152"/>
      <c r="N2879" s="151"/>
      <c r="O2879" s="150"/>
      <c r="P2879" s="6"/>
      <c r="Q2879" s="152"/>
      <c r="R2879" s="6"/>
      <c r="S2879" s="150"/>
      <c r="T2879" s="6"/>
    </row>
    <row r="2880" spans="1:20" ht="11.25" customHeight="1" outlineLevel="2">
      <c r="A2880" s="63">
        <f t="shared" si="57"/>
        <v>0</v>
      </c>
      <c r="B2880" s="67"/>
      <c r="C2880" s="61" t="s">
        <v>3128</v>
      </c>
      <c r="D2880" s="61" t="s">
        <v>2273</v>
      </c>
      <c r="E2880" s="53"/>
      <c r="F2880" s="66">
        <v>37.669999999999995</v>
      </c>
      <c r="G2880" s="66"/>
      <c r="H2880" s="62">
        <f>IF(F2880="","",IF(AND(G2880="Руб.",$J$10=1),F2880/#REF!,IF(G2880="Руб.",F2880,F2880*$J$12)))</f>
        <v>37.669999999999995</v>
      </c>
      <c r="I2880" s="54" t="s">
        <v>1361</v>
      </c>
      <c r="L2880" s="6"/>
      <c r="M2880" s="152"/>
      <c r="N2880" s="151"/>
      <c r="O2880" s="150"/>
      <c r="P2880" s="6"/>
      <c r="Q2880" s="152"/>
      <c r="R2880" s="6"/>
      <c r="S2880" s="150"/>
      <c r="T2880" s="6"/>
    </row>
    <row r="2881" spans="1:20" ht="11.25" customHeight="1" outlineLevel="2">
      <c r="A2881" s="63">
        <f t="shared" si="57"/>
        <v>0</v>
      </c>
      <c r="B2881" s="67"/>
      <c r="C2881" s="61" t="s">
        <v>3129</v>
      </c>
      <c r="D2881" s="61" t="s">
        <v>2273</v>
      </c>
      <c r="E2881" s="53"/>
      <c r="F2881" s="66">
        <v>37.669999999999995</v>
      </c>
      <c r="G2881" s="66"/>
      <c r="H2881" s="62">
        <f>IF(F2881="","",IF(AND(G2881="Руб.",$J$10=1),F2881/#REF!,IF(G2881="Руб.",F2881,F2881*$J$12)))</f>
        <v>37.669999999999995</v>
      </c>
      <c r="I2881" s="54" t="s">
        <v>1361</v>
      </c>
      <c r="L2881" s="6"/>
      <c r="M2881" s="152"/>
      <c r="N2881" s="151"/>
      <c r="O2881" s="150"/>
      <c r="P2881" s="6"/>
      <c r="Q2881" s="152"/>
      <c r="R2881" s="6"/>
      <c r="S2881" s="150"/>
      <c r="T2881" s="6"/>
    </row>
    <row r="2882" spans="1:20" ht="11.25" customHeight="1" outlineLevel="2">
      <c r="A2882" s="63">
        <f t="shared" si="57"/>
        <v>0</v>
      </c>
      <c r="B2882" s="67"/>
      <c r="C2882" s="61" t="s">
        <v>3130</v>
      </c>
      <c r="D2882" s="61" t="s">
        <v>2273</v>
      </c>
      <c r="E2882" s="53"/>
      <c r="F2882" s="66">
        <v>37.669999999999995</v>
      </c>
      <c r="G2882" s="66"/>
      <c r="H2882" s="62">
        <f>IF(F2882="","",IF(AND(G2882="Руб.",$J$10=1),F2882/#REF!,IF(G2882="Руб.",F2882,F2882*$J$12)))</f>
        <v>37.669999999999995</v>
      </c>
      <c r="I2882" s="54" t="s">
        <v>1361</v>
      </c>
      <c r="L2882" s="6"/>
      <c r="M2882" s="152"/>
      <c r="N2882" s="151"/>
      <c r="O2882" s="150"/>
      <c r="P2882" s="6"/>
      <c r="Q2882" s="152"/>
      <c r="R2882" s="6"/>
      <c r="S2882" s="150"/>
      <c r="T2882" s="6"/>
    </row>
    <row r="2883" spans="1:20" ht="11.25" customHeight="1" outlineLevel="2">
      <c r="A2883" s="63">
        <f t="shared" si="57"/>
        <v>0</v>
      </c>
      <c r="B2883" s="67"/>
      <c r="C2883" s="61" t="s">
        <v>3131</v>
      </c>
      <c r="D2883" s="61" t="s">
        <v>2273</v>
      </c>
      <c r="E2883" s="53"/>
      <c r="F2883" s="66">
        <v>49.11</v>
      </c>
      <c r="G2883" s="66"/>
      <c r="H2883" s="62">
        <f>IF(F2883="","",IF(AND(G2883="Руб.",$J$10=1),F2883/#REF!,IF(G2883="Руб.",F2883,F2883*$J$12)))</f>
        <v>49.11</v>
      </c>
      <c r="I2883" s="54" t="s">
        <v>1361</v>
      </c>
      <c r="L2883" s="6"/>
      <c r="M2883" s="152"/>
      <c r="N2883" s="151"/>
      <c r="O2883" s="150"/>
      <c r="P2883" s="6"/>
      <c r="Q2883" s="152"/>
      <c r="R2883" s="6"/>
      <c r="S2883" s="150"/>
      <c r="T2883" s="6"/>
    </row>
    <row r="2884" spans="1:20" ht="11.25" customHeight="1" outlineLevel="2">
      <c r="A2884" s="63">
        <f t="shared" si="57"/>
        <v>0</v>
      </c>
      <c r="B2884" s="67"/>
      <c r="C2884" s="23" t="s">
        <v>3132</v>
      </c>
      <c r="D2884" s="61"/>
      <c r="E2884" s="53"/>
      <c r="F2884" s="66" t="s">
        <v>2274</v>
      </c>
      <c r="G2884" s="66"/>
      <c r="H2884" s="62" t="str">
        <f>IF(F2884="","",IF(AND(G2884="Руб.",$J$10=1),F2884/#REF!,IF(G2884="Руб.",F2884,F2884*$J$12)))</f>
        <v/>
      </c>
      <c r="I2884" s="54" t="s">
        <v>1361</v>
      </c>
      <c r="L2884" s="6"/>
      <c r="M2884" s="152"/>
      <c r="N2884" s="151"/>
      <c r="O2884" s="150"/>
      <c r="P2884" s="6"/>
      <c r="Q2884" s="152"/>
      <c r="R2884" s="6"/>
      <c r="S2884" s="150"/>
      <c r="T2884" s="6"/>
    </row>
    <row r="2885" spans="1:20" ht="11.25" customHeight="1" outlineLevel="2">
      <c r="A2885" s="63">
        <f t="shared" si="57"/>
        <v>0</v>
      </c>
      <c r="B2885" s="67"/>
      <c r="C2885" s="61" t="s">
        <v>3133</v>
      </c>
      <c r="D2885" s="61" t="s">
        <v>2273</v>
      </c>
      <c r="E2885" s="53"/>
      <c r="F2885" s="66">
        <v>28.96</v>
      </c>
      <c r="G2885" s="66"/>
      <c r="H2885" s="62">
        <f>IF(F2885="","",IF(AND(G2885="Руб.",$J$10=1),F2885/#REF!,IF(G2885="Руб.",F2885,F2885*$J$12)))</f>
        <v>28.96</v>
      </c>
      <c r="I2885" s="54" t="s">
        <v>1361</v>
      </c>
      <c r="L2885" s="6"/>
      <c r="M2885" s="152"/>
      <c r="N2885" s="151"/>
      <c r="O2885" s="150"/>
      <c r="P2885" s="6"/>
      <c r="Q2885" s="152"/>
      <c r="R2885" s="6"/>
      <c r="S2885" s="150"/>
      <c r="T2885" s="6"/>
    </row>
    <row r="2886" spans="1:20" ht="11.25" customHeight="1" outlineLevel="2">
      <c r="A2886" s="63">
        <f t="shared" si="57"/>
        <v>0</v>
      </c>
      <c r="B2886" s="67"/>
      <c r="C2886" s="61" t="s">
        <v>3134</v>
      </c>
      <c r="D2886" s="61" t="s">
        <v>2273</v>
      </c>
      <c r="E2886" s="53"/>
      <c r="F2886" s="66">
        <v>36.96</v>
      </c>
      <c r="G2886" s="66"/>
      <c r="H2886" s="62">
        <f>IF(F2886="","",IF(AND(G2886="Руб.",$J$10=1),F2886/#REF!,IF(G2886="Руб.",F2886,F2886*$J$12)))</f>
        <v>36.96</v>
      </c>
      <c r="I2886" s="54" t="s">
        <v>1361</v>
      </c>
      <c r="L2886" s="6"/>
      <c r="M2886" s="152"/>
      <c r="N2886" s="151"/>
      <c r="O2886" s="150"/>
      <c r="P2886" s="6"/>
      <c r="Q2886" s="152"/>
      <c r="R2886" s="6"/>
      <c r="S2886" s="150"/>
      <c r="T2886" s="6"/>
    </row>
    <row r="2887" spans="1:20" ht="11.25" customHeight="1" outlineLevel="2">
      <c r="A2887" s="63">
        <f t="shared" si="57"/>
        <v>0</v>
      </c>
      <c r="B2887" s="67"/>
      <c r="C2887" s="61" t="s">
        <v>3135</v>
      </c>
      <c r="D2887" s="61" t="s">
        <v>2273</v>
      </c>
      <c r="E2887" s="53"/>
      <c r="F2887" s="66">
        <v>40.659999999999997</v>
      </c>
      <c r="G2887" s="66"/>
      <c r="H2887" s="62">
        <f>IF(F2887="","",IF(AND(G2887="Руб.",$J$10=1),F2887/#REF!,IF(G2887="Руб.",F2887,F2887*$J$12)))</f>
        <v>40.659999999999997</v>
      </c>
      <c r="I2887" s="54" t="s">
        <v>1361</v>
      </c>
      <c r="L2887" s="6"/>
      <c r="M2887" s="152"/>
      <c r="N2887" s="151"/>
      <c r="O2887" s="150"/>
      <c r="P2887" s="6"/>
      <c r="Q2887" s="152"/>
      <c r="R2887" s="6"/>
      <c r="S2887" s="150"/>
      <c r="T2887" s="6"/>
    </row>
    <row r="2888" spans="1:20" ht="11.25" customHeight="1" outlineLevel="2">
      <c r="A2888" s="63">
        <f t="shared" si="57"/>
        <v>0</v>
      </c>
      <c r="B2888" s="67"/>
      <c r="C2888" s="61" t="s">
        <v>3136</v>
      </c>
      <c r="D2888" s="61" t="s">
        <v>2273</v>
      </c>
      <c r="E2888" s="53"/>
      <c r="F2888" s="66">
        <v>51.75</v>
      </c>
      <c r="G2888" s="66"/>
      <c r="H2888" s="62">
        <f>IF(F2888="","",IF(AND(G2888="Руб.",$J$10=1),F2888/#REF!,IF(G2888="Руб.",F2888,F2888*$J$12)))</f>
        <v>51.75</v>
      </c>
      <c r="I2888" s="54" t="s">
        <v>1361</v>
      </c>
      <c r="L2888" s="6"/>
      <c r="M2888" s="152"/>
      <c r="N2888" s="151"/>
      <c r="O2888" s="150"/>
      <c r="P2888" s="6"/>
      <c r="Q2888" s="152"/>
      <c r="R2888" s="6"/>
      <c r="S2888" s="150"/>
      <c r="T2888" s="6"/>
    </row>
    <row r="2889" spans="1:20" ht="11.25" customHeight="1" outlineLevel="2">
      <c r="A2889" s="63">
        <f t="shared" si="57"/>
        <v>0</v>
      </c>
      <c r="B2889" s="67"/>
      <c r="C2889" s="61" t="s">
        <v>3137</v>
      </c>
      <c r="D2889" s="61" t="s">
        <v>2273</v>
      </c>
      <c r="E2889" s="53"/>
      <c r="F2889" s="66">
        <v>62.839999999999996</v>
      </c>
      <c r="G2889" s="66"/>
      <c r="H2889" s="62">
        <f>IF(F2889="","",IF(AND(G2889="Руб.",$J$10=1),F2889/#REF!,IF(G2889="Руб.",F2889,F2889*$J$12)))</f>
        <v>62.839999999999996</v>
      </c>
      <c r="I2889" s="54" t="s">
        <v>1361</v>
      </c>
      <c r="L2889" s="6"/>
      <c r="M2889" s="152"/>
      <c r="N2889" s="151"/>
      <c r="O2889" s="150"/>
      <c r="P2889" s="6"/>
      <c r="Q2889" s="152"/>
      <c r="R2889" s="6"/>
      <c r="S2889" s="150"/>
      <c r="T2889" s="6"/>
    </row>
    <row r="2890" spans="1:20" ht="11.25" customHeight="1" outlineLevel="2">
      <c r="A2890" s="63">
        <f t="shared" si="57"/>
        <v>0</v>
      </c>
      <c r="B2890" s="67"/>
      <c r="C2890" s="61" t="s">
        <v>3138</v>
      </c>
      <c r="D2890" s="61" t="s">
        <v>2273</v>
      </c>
      <c r="E2890" s="53"/>
      <c r="F2890" s="66">
        <v>109.12</v>
      </c>
      <c r="G2890" s="66"/>
      <c r="H2890" s="62">
        <f>IF(F2890="","",IF(AND(G2890="Руб.",$J$10=1),F2890/#REF!,IF(G2890="Руб.",F2890,F2890*$J$12)))</f>
        <v>109.12</v>
      </c>
      <c r="I2890" s="54" t="s">
        <v>1361</v>
      </c>
      <c r="L2890" s="6"/>
      <c r="M2890" s="152"/>
      <c r="N2890" s="151"/>
      <c r="O2890" s="150"/>
      <c r="P2890" s="6"/>
      <c r="Q2890" s="152"/>
      <c r="R2890" s="6"/>
      <c r="S2890" s="150"/>
      <c r="T2890" s="6"/>
    </row>
    <row r="2891" spans="1:20" ht="11.25" customHeight="1" outlineLevel="2">
      <c r="A2891" s="63">
        <f t="shared" si="57"/>
        <v>0</v>
      </c>
      <c r="B2891" s="67"/>
      <c r="C2891" s="61" t="s">
        <v>3139</v>
      </c>
      <c r="D2891" s="61" t="s">
        <v>2273</v>
      </c>
      <c r="E2891" s="53"/>
      <c r="F2891" s="66">
        <v>129.36000000000001</v>
      </c>
      <c r="G2891" s="66"/>
      <c r="H2891" s="62">
        <f>IF(F2891="","",IF(AND(G2891="Руб.",$J$10=1),F2891/#REF!,IF(G2891="Руб.",F2891,F2891*$J$12)))</f>
        <v>129.36000000000001</v>
      </c>
      <c r="I2891" s="54" t="s">
        <v>1361</v>
      </c>
      <c r="L2891" s="6"/>
      <c r="M2891" s="152"/>
      <c r="N2891" s="151"/>
      <c r="O2891" s="150"/>
      <c r="P2891" s="6"/>
      <c r="Q2891" s="152"/>
      <c r="R2891" s="6"/>
      <c r="S2891" s="150"/>
      <c r="T2891" s="6"/>
    </row>
    <row r="2892" spans="1:20" ht="11.25" customHeight="1" outlineLevel="2">
      <c r="A2892" s="63">
        <f t="shared" si="57"/>
        <v>0</v>
      </c>
      <c r="B2892" s="67"/>
      <c r="C2892" s="23" t="s">
        <v>3140</v>
      </c>
      <c r="D2892" s="61"/>
      <c r="E2892" s="53"/>
      <c r="F2892" s="66" t="s">
        <v>2274</v>
      </c>
      <c r="G2892" s="66"/>
      <c r="H2892" s="62" t="str">
        <f>IF(F2892="","",IF(AND(G2892="Руб.",$J$10=1),F2892/#REF!,IF(G2892="Руб.",F2892,F2892*$J$12)))</f>
        <v/>
      </c>
      <c r="I2892" s="54" t="s">
        <v>1361</v>
      </c>
      <c r="L2892" s="6"/>
      <c r="M2892" s="152"/>
      <c r="N2892" s="151"/>
      <c r="O2892" s="150"/>
      <c r="P2892" s="6"/>
      <c r="Q2892" s="152"/>
      <c r="R2892" s="6"/>
      <c r="S2892" s="150"/>
      <c r="T2892" s="6"/>
    </row>
    <row r="2893" spans="1:20" ht="11.25" customHeight="1" outlineLevel="2">
      <c r="A2893" s="63">
        <f t="shared" si="57"/>
        <v>0</v>
      </c>
      <c r="B2893" s="67"/>
      <c r="C2893" s="61" t="s">
        <v>3141</v>
      </c>
      <c r="D2893" s="61" t="s">
        <v>2273</v>
      </c>
      <c r="E2893" s="53"/>
      <c r="F2893" s="66">
        <v>78.98</v>
      </c>
      <c r="G2893" s="66"/>
      <c r="H2893" s="62">
        <f>IF(F2893="","",IF(AND(G2893="Руб.",$J$10=1),F2893/#REF!,IF(G2893="Руб.",F2893,F2893*$J$12)))</f>
        <v>78.98</v>
      </c>
      <c r="I2893" s="54" t="s">
        <v>1361</v>
      </c>
      <c r="L2893" s="6"/>
      <c r="M2893" s="152"/>
      <c r="N2893" s="151"/>
      <c r="O2893" s="150"/>
      <c r="P2893" s="6"/>
      <c r="Q2893" s="152"/>
      <c r="R2893" s="6"/>
      <c r="S2893" s="150"/>
      <c r="T2893" s="6"/>
    </row>
    <row r="2894" spans="1:20" ht="11.25" customHeight="1" outlineLevel="2">
      <c r="A2894" s="63">
        <f t="shared" si="57"/>
        <v>0</v>
      </c>
      <c r="B2894" s="67"/>
      <c r="C2894" s="61" t="s">
        <v>3142</v>
      </c>
      <c r="D2894" s="61" t="s">
        <v>2273</v>
      </c>
      <c r="E2894" s="53"/>
      <c r="F2894" s="66">
        <v>99.490000000000009</v>
      </c>
      <c r="G2894" s="66"/>
      <c r="H2894" s="62">
        <f>IF(F2894="","",IF(AND(G2894="Руб.",$J$10=1),F2894/#REF!,IF(G2894="Руб.",F2894,F2894*$J$12)))</f>
        <v>99.490000000000009</v>
      </c>
      <c r="I2894" s="54" t="s">
        <v>1361</v>
      </c>
      <c r="L2894" s="6"/>
      <c r="M2894" s="152"/>
      <c r="N2894" s="151"/>
      <c r="O2894" s="150"/>
      <c r="P2894" s="6"/>
      <c r="Q2894" s="152"/>
      <c r="R2894" s="6"/>
      <c r="S2894" s="150"/>
      <c r="T2894" s="6"/>
    </row>
    <row r="2895" spans="1:20" ht="11.25" customHeight="1" outlineLevel="2">
      <c r="A2895" s="63">
        <f t="shared" si="57"/>
        <v>0</v>
      </c>
      <c r="B2895" s="67"/>
      <c r="C2895" s="61" t="s">
        <v>3143</v>
      </c>
      <c r="D2895" s="61" t="s">
        <v>2273</v>
      </c>
      <c r="E2895" s="53"/>
      <c r="F2895" s="66">
        <v>111.94000000000001</v>
      </c>
      <c r="G2895" s="66"/>
      <c r="H2895" s="62">
        <f>IF(F2895="","",IF(AND(G2895="Руб.",$J$10=1),F2895/#REF!,IF(G2895="Руб.",F2895,F2895*$J$12)))</f>
        <v>111.94000000000001</v>
      </c>
      <c r="I2895" s="54" t="s">
        <v>1361</v>
      </c>
      <c r="L2895" s="6"/>
      <c r="M2895" s="152"/>
      <c r="N2895" s="151"/>
      <c r="O2895" s="150"/>
      <c r="P2895" s="6"/>
      <c r="Q2895" s="152"/>
      <c r="R2895" s="6"/>
      <c r="S2895" s="150"/>
      <c r="T2895" s="6"/>
    </row>
    <row r="2896" spans="1:20" ht="11.25" customHeight="1" outlineLevel="2">
      <c r="A2896" s="63">
        <f t="shared" si="57"/>
        <v>0</v>
      </c>
      <c r="B2896" s="67"/>
      <c r="C2896" s="61" t="s">
        <v>3144</v>
      </c>
      <c r="D2896" s="61" t="s">
        <v>2273</v>
      </c>
      <c r="E2896" s="53"/>
      <c r="F2896" s="66">
        <v>146.01999999999998</v>
      </c>
      <c r="G2896" s="66"/>
      <c r="H2896" s="62">
        <f>IF(F2896="","",IF(AND(G2896="Руб.",$J$10=1),F2896/#REF!,IF(G2896="Руб.",F2896,F2896*$J$12)))</f>
        <v>146.01999999999998</v>
      </c>
      <c r="I2896" s="54" t="s">
        <v>1361</v>
      </c>
      <c r="L2896" s="6"/>
      <c r="M2896" s="152"/>
      <c r="N2896" s="151"/>
      <c r="O2896" s="150"/>
      <c r="P2896" s="6"/>
      <c r="Q2896" s="152"/>
      <c r="R2896" s="6"/>
      <c r="S2896" s="150"/>
      <c r="T2896" s="6"/>
    </row>
    <row r="2897" spans="1:20" ht="11.25" customHeight="1" outlineLevel="2">
      <c r="A2897" s="63">
        <f t="shared" si="57"/>
        <v>0</v>
      </c>
      <c r="B2897" s="67"/>
      <c r="C2897" s="61" t="s">
        <v>3145</v>
      </c>
      <c r="D2897" s="61" t="s">
        <v>2273</v>
      </c>
      <c r="E2897" s="53"/>
      <c r="F2897" s="66">
        <v>174.88</v>
      </c>
      <c r="G2897" s="66"/>
      <c r="H2897" s="62">
        <f>IF(F2897="","",IF(AND(G2897="Руб.",$J$10=1),F2897/#REF!,IF(G2897="Руб.",F2897,F2897*$J$12)))</f>
        <v>174.88</v>
      </c>
      <c r="I2897" s="54" t="s">
        <v>1361</v>
      </c>
      <c r="L2897" s="6"/>
      <c r="M2897" s="152"/>
      <c r="N2897" s="151"/>
      <c r="O2897" s="150"/>
      <c r="P2897" s="6"/>
      <c r="Q2897" s="152"/>
      <c r="R2897" s="6"/>
      <c r="S2897" s="150"/>
      <c r="T2897" s="6"/>
    </row>
    <row r="2898" spans="1:20" ht="11.25" customHeight="1" outlineLevel="2">
      <c r="A2898" s="63">
        <f t="shared" si="57"/>
        <v>0</v>
      </c>
      <c r="B2898" s="67"/>
      <c r="C2898" s="61" t="s">
        <v>3146</v>
      </c>
      <c r="D2898" s="61" t="s">
        <v>2273</v>
      </c>
      <c r="E2898" s="53"/>
      <c r="F2898" s="66">
        <v>272.74</v>
      </c>
      <c r="G2898" s="66"/>
      <c r="H2898" s="62">
        <f>IF(F2898="","",IF(AND(G2898="Руб.",$J$10=1),F2898/#REF!,IF(G2898="Руб.",F2898,F2898*$J$12)))</f>
        <v>272.74</v>
      </c>
      <c r="I2898" s="54" t="s">
        <v>1361</v>
      </c>
      <c r="L2898" s="6"/>
      <c r="M2898" s="152"/>
      <c r="N2898" s="151"/>
      <c r="O2898" s="150"/>
      <c r="P2898" s="6"/>
      <c r="Q2898" s="152"/>
      <c r="R2898" s="6"/>
      <c r="S2898" s="150"/>
      <c r="T2898" s="6"/>
    </row>
    <row r="2899" spans="1:20" ht="11.25" customHeight="1" outlineLevel="2">
      <c r="A2899" s="63">
        <f t="shared" si="57"/>
        <v>0</v>
      </c>
      <c r="B2899" s="67"/>
      <c r="C2899" s="61" t="s">
        <v>3147</v>
      </c>
      <c r="D2899" s="61" t="s">
        <v>2273</v>
      </c>
      <c r="E2899" s="53"/>
      <c r="F2899" s="66">
        <v>344.96</v>
      </c>
      <c r="G2899" s="66"/>
      <c r="H2899" s="62">
        <f>IF(F2899="","",IF(AND(G2899="Руб.",$J$10=1),F2899/#REF!,IF(G2899="Руб.",F2899,F2899*$J$12)))</f>
        <v>344.96</v>
      </c>
      <c r="I2899" s="54" t="s">
        <v>1361</v>
      </c>
      <c r="L2899" s="6"/>
      <c r="M2899" s="152"/>
      <c r="N2899" s="151"/>
      <c r="O2899" s="150"/>
      <c r="P2899" s="6"/>
      <c r="Q2899" s="152"/>
      <c r="R2899" s="6"/>
      <c r="S2899" s="150"/>
      <c r="T2899" s="6"/>
    </row>
    <row r="2900" spans="1:20" ht="11.25" customHeight="1" outlineLevel="1">
      <c r="A2900" s="63">
        <f t="shared" si="57"/>
        <v>0</v>
      </c>
      <c r="B2900" s="67"/>
      <c r="C2900" s="23" t="s">
        <v>3148</v>
      </c>
      <c r="D2900" s="61"/>
      <c r="E2900" s="53"/>
      <c r="F2900" s="66" t="s">
        <v>2274</v>
      </c>
      <c r="G2900" s="66"/>
      <c r="H2900" s="62" t="str">
        <f>IF(F2900="","",IF(AND(G2900="Руб.",$J$10=1),F2900/#REF!,IF(G2900="Руб.",F2900,F2900*$J$12)))</f>
        <v/>
      </c>
      <c r="I2900" s="54" t="s">
        <v>1361</v>
      </c>
      <c r="L2900" s="6"/>
      <c r="M2900" s="152"/>
      <c r="N2900" s="151"/>
      <c r="O2900" s="150"/>
      <c r="P2900" s="6"/>
      <c r="Q2900" s="152"/>
      <c r="R2900" s="6"/>
      <c r="S2900" s="150"/>
      <c r="T2900" s="6"/>
    </row>
    <row r="2901" spans="1:20" ht="11.25" customHeight="1" outlineLevel="2">
      <c r="A2901" s="63">
        <f t="shared" si="57"/>
        <v>0</v>
      </c>
      <c r="B2901" s="67"/>
      <c r="C2901" s="23" t="s">
        <v>3149</v>
      </c>
      <c r="D2901" s="61"/>
      <c r="E2901" s="53"/>
      <c r="F2901" s="66" t="s">
        <v>2274</v>
      </c>
      <c r="G2901" s="66"/>
      <c r="H2901" s="62" t="str">
        <f>IF(F2901="","",IF(AND(G2901="Руб.",$J$10=1),F2901/#REF!,IF(G2901="Руб.",F2901,F2901*$J$12)))</f>
        <v/>
      </c>
      <c r="I2901" s="54" t="s">
        <v>1361</v>
      </c>
      <c r="L2901" s="6"/>
      <c r="M2901" s="152"/>
      <c r="N2901" s="151"/>
      <c r="O2901" s="150"/>
      <c r="P2901" s="6"/>
      <c r="Q2901" s="152"/>
      <c r="R2901" s="6"/>
      <c r="S2901" s="150"/>
      <c r="T2901" s="6"/>
    </row>
    <row r="2902" spans="1:20" ht="11.25" customHeight="1" outlineLevel="2">
      <c r="A2902" s="63">
        <f t="shared" si="57"/>
        <v>0</v>
      </c>
      <c r="B2902" s="67"/>
      <c r="C2902" s="61" t="s">
        <v>3150</v>
      </c>
      <c r="D2902" s="61" t="s">
        <v>2273</v>
      </c>
      <c r="E2902" s="53"/>
      <c r="F2902" s="66">
        <v>16.200000000000003</v>
      </c>
      <c r="G2902" s="66"/>
      <c r="H2902" s="62">
        <f>IF(F2902="","",IF(AND(G2902="Руб.",$J$10=1),F2902/#REF!,IF(G2902="Руб.",F2902,F2902*$J$12)))</f>
        <v>16.200000000000003</v>
      </c>
      <c r="I2902" s="54" t="s">
        <v>1361</v>
      </c>
      <c r="L2902" s="6"/>
      <c r="M2902" s="152"/>
      <c r="N2902" s="151"/>
      <c r="O2902" s="150"/>
      <c r="P2902" s="6"/>
      <c r="Q2902" s="152"/>
      <c r="R2902" s="6"/>
      <c r="S2902" s="150"/>
      <c r="T2902" s="6"/>
    </row>
    <row r="2903" spans="1:20" ht="11.25" customHeight="1" outlineLevel="1">
      <c r="A2903" s="63">
        <f t="shared" si="57"/>
        <v>0</v>
      </c>
      <c r="B2903" s="67"/>
      <c r="C2903" s="117" t="s">
        <v>2032</v>
      </c>
      <c r="D2903" s="61"/>
      <c r="E2903" s="53"/>
      <c r="F2903" s="66" t="s">
        <v>2274</v>
      </c>
      <c r="G2903" s="66"/>
      <c r="H2903" s="62" t="str">
        <f>IF(F2903="","",IF(AND(G2903="Руб.",$J$10=1),F2903/#REF!,IF(G2903="Руб.",F2903,F2903*$J$12)))</f>
        <v/>
      </c>
      <c r="I2903" s="54" t="s">
        <v>1361</v>
      </c>
      <c r="L2903" s="6"/>
      <c r="M2903" s="152"/>
      <c r="N2903" s="151"/>
      <c r="O2903" s="150"/>
      <c r="P2903" s="6"/>
      <c r="Q2903" s="152"/>
      <c r="R2903" s="6"/>
      <c r="S2903" s="150"/>
      <c r="T2903" s="6"/>
    </row>
    <row r="2904" spans="1:20" ht="11.25" customHeight="1" outlineLevel="2">
      <c r="A2904" s="63">
        <f t="shared" si="57"/>
        <v>0</v>
      </c>
      <c r="B2904" s="67"/>
      <c r="C2904" s="118" t="s">
        <v>3151</v>
      </c>
      <c r="D2904" s="61" t="s">
        <v>2273</v>
      </c>
      <c r="E2904" s="53"/>
      <c r="F2904" s="66">
        <v>95.04</v>
      </c>
      <c r="G2904" s="66"/>
      <c r="H2904" s="62">
        <f>IF(F2904="","",IF(AND(G2904="Руб.",$J$10=1),F2904/#REF!,IF(G2904="Руб.",F2904,F2904*$J$12)))</f>
        <v>95.04</v>
      </c>
      <c r="I2904" s="54" t="s">
        <v>1361</v>
      </c>
      <c r="L2904" s="6"/>
      <c r="M2904" s="152"/>
      <c r="N2904" s="151"/>
      <c r="O2904" s="150"/>
      <c r="P2904" s="6"/>
      <c r="Q2904" s="152"/>
      <c r="R2904" s="6"/>
      <c r="S2904" s="150"/>
      <c r="T2904" s="6"/>
    </row>
    <row r="2905" spans="1:20" ht="11.25" customHeight="1" outlineLevel="2">
      <c r="A2905" s="63">
        <f t="shared" si="57"/>
        <v>0</v>
      </c>
      <c r="B2905" s="67"/>
      <c r="C2905" s="61" t="s">
        <v>3152</v>
      </c>
      <c r="D2905" s="61" t="s">
        <v>2273</v>
      </c>
      <c r="E2905" s="53"/>
      <c r="F2905" s="66">
        <v>126.72</v>
      </c>
      <c r="G2905" s="66"/>
      <c r="H2905" s="62">
        <f>IF(F2905="","",IF(AND(G2905="Руб.",$J$10=1),F2905/#REF!,IF(G2905="Руб.",F2905,F2905*$J$12)))</f>
        <v>126.72</v>
      </c>
      <c r="I2905" s="54" t="s">
        <v>1361</v>
      </c>
      <c r="L2905" s="6"/>
      <c r="M2905" s="152"/>
      <c r="N2905" s="151"/>
      <c r="O2905" s="150"/>
      <c r="P2905" s="6"/>
      <c r="Q2905" s="152"/>
      <c r="R2905" s="6"/>
      <c r="S2905" s="150"/>
      <c r="T2905" s="6"/>
    </row>
    <row r="2906" spans="1:20" ht="11.25" customHeight="1" outlineLevel="2">
      <c r="A2906" s="63">
        <f t="shared" si="57"/>
        <v>0</v>
      </c>
      <c r="B2906" s="67"/>
      <c r="C2906" s="61" t="s">
        <v>3452</v>
      </c>
      <c r="D2906" s="61" t="s">
        <v>2273</v>
      </c>
      <c r="E2906" s="53"/>
      <c r="F2906" s="66">
        <v>140.80000000000001</v>
      </c>
      <c r="G2906" s="66"/>
      <c r="H2906" s="62">
        <f>IF(F2906="","",IF(AND(G2906="Руб.",$J$10=1),F2906/#REF!,IF(G2906="Руб.",F2906,F2906*$J$12)))</f>
        <v>140.80000000000001</v>
      </c>
      <c r="I2906" s="54" t="s">
        <v>1361</v>
      </c>
      <c r="L2906" s="6"/>
      <c r="M2906" s="152"/>
      <c r="N2906" s="151"/>
      <c r="O2906" s="150"/>
      <c r="P2906" s="6"/>
      <c r="Q2906" s="152"/>
      <c r="R2906" s="6"/>
      <c r="S2906" s="150"/>
      <c r="T2906" s="6"/>
    </row>
    <row r="2907" spans="1:20" ht="11.25" customHeight="1" outlineLevel="1">
      <c r="A2907" s="63">
        <f t="shared" si="57"/>
        <v>0</v>
      </c>
      <c r="B2907" s="67"/>
      <c r="C2907" s="23" t="s">
        <v>3742</v>
      </c>
      <c r="D2907" s="61"/>
      <c r="E2907" s="53"/>
      <c r="F2907" s="66" t="s">
        <v>2274</v>
      </c>
      <c r="G2907" s="66"/>
      <c r="H2907" s="62" t="str">
        <f>IF(F2907="","",IF(AND(G2907="Руб.",$J$10=1),F2907/#REF!,IF(G2907="Руб.",F2907,F2907*$J$12)))</f>
        <v/>
      </c>
      <c r="I2907" s="54" t="s">
        <v>1361</v>
      </c>
      <c r="L2907" s="6"/>
      <c r="M2907" s="152"/>
      <c r="N2907" s="151"/>
      <c r="O2907" s="150"/>
      <c r="P2907" s="6"/>
      <c r="Q2907" s="152"/>
      <c r="R2907" s="6"/>
      <c r="S2907" s="150"/>
      <c r="T2907" s="6"/>
    </row>
    <row r="2908" spans="1:20" ht="11.25" customHeight="1" outlineLevel="2" collapsed="1">
      <c r="A2908" s="63">
        <f t="shared" si="57"/>
        <v>0</v>
      </c>
      <c r="B2908" s="67"/>
      <c r="C2908" s="23" t="s">
        <v>3741</v>
      </c>
      <c r="D2908" s="61"/>
      <c r="E2908" s="53"/>
      <c r="F2908" s="66" t="s">
        <v>2274</v>
      </c>
      <c r="G2908" s="66"/>
      <c r="H2908" s="62" t="str">
        <f>IF(F2908="","",IF(AND(G2908="Руб.",$J$10=1),F2908/#REF!,IF(G2908="Руб.",F2908,F2908*$J$12)))</f>
        <v/>
      </c>
      <c r="I2908" s="54" t="s">
        <v>1361</v>
      </c>
      <c r="L2908" s="6"/>
      <c r="M2908" s="152"/>
      <c r="N2908" s="151"/>
      <c r="O2908" s="150"/>
      <c r="P2908" s="6"/>
      <c r="Q2908" s="152"/>
      <c r="R2908" s="6"/>
      <c r="S2908" s="150"/>
      <c r="T2908" s="6"/>
    </row>
    <row r="2909" spans="1:20" ht="11.25" hidden="1" customHeight="1" outlineLevel="3">
      <c r="A2909" s="63">
        <f t="shared" si="57"/>
        <v>0</v>
      </c>
      <c r="B2909" s="67"/>
      <c r="C2909" s="61" t="s">
        <v>3454</v>
      </c>
      <c r="D2909" s="61" t="s">
        <v>2273</v>
      </c>
      <c r="E2909" s="53"/>
      <c r="F2909" s="66">
        <v>35.200000000000003</v>
      </c>
      <c r="G2909" s="66"/>
      <c r="H2909" s="62">
        <f>IF(F2909="","",IF(AND(G2909="Руб.",$J$10=1),F2909/#REF!,IF(G2909="Руб.",F2909,F2909*$J$12)))</f>
        <v>35.200000000000003</v>
      </c>
      <c r="I2909" s="54" t="s">
        <v>1361</v>
      </c>
      <c r="L2909" s="6"/>
      <c r="M2909" s="152"/>
      <c r="N2909" s="151"/>
      <c r="O2909" s="150"/>
      <c r="P2909" s="6"/>
      <c r="Q2909" s="152"/>
      <c r="R2909" s="6"/>
      <c r="S2909" s="150"/>
      <c r="T2909" s="6"/>
    </row>
    <row r="2910" spans="1:20" ht="11.25" hidden="1" customHeight="1" outlineLevel="3">
      <c r="A2910" s="63">
        <f t="shared" si="57"/>
        <v>0</v>
      </c>
      <c r="B2910" s="67"/>
      <c r="C2910" s="61" t="s">
        <v>3455</v>
      </c>
      <c r="D2910" s="61" t="s">
        <v>2273</v>
      </c>
      <c r="E2910" s="53"/>
      <c r="F2910" s="66">
        <v>41.43</v>
      </c>
      <c r="G2910" s="66"/>
      <c r="H2910" s="62">
        <f>IF(F2910="","",IF(AND(G2910="Руб.",$J$10=1),F2910/#REF!,IF(G2910="Руб.",F2910,F2910*$J$12)))</f>
        <v>41.43</v>
      </c>
      <c r="I2910" s="54" t="s">
        <v>1361</v>
      </c>
      <c r="L2910" s="6"/>
      <c r="M2910" s="152"/>
      <c r="N2910" s="151"/>
      <c r="O2910" s="150"/>
      <c r="P2910" s="6"/>
      <c r="Q2910" s="152"/>
      <c r="R2910" s="6"/>
      <c r="S2910" s="150"/>
      <c r="T2910" s="6"/>
    </row>
    <row r="2911" spans="1:20" ht="11.25" hidden="1" customHeight="1" outlineLevel="3">
      <c r="A2911" s="63">
        <f t="shared" si="57"/>
        <v>0</v>
      </c>
      <c r="B2911" s="67"/>
      <c r="C2911" s="61" t="s">
        <v>3456</v>
      </c>
      <c r="D2911" s="61" t="s">
        <v>2273</v>
      </c>
      <c r="E2911" s="53"/>
      <c r="F2911" s="66">
        <v>58.919999999999995</v>
      </c>
      <c r="G2911" s="66"/>
      <c r="H2911" s="62">
        <f>IF(F2911="","",IF(AND(G2911="Руб.",$J$10=1),F2911/#REF!,IF(G2911="Руб.",F2911,F2911*$J$12)))</f>
        <v>58.919999999999995</v>
      </c>
      <c r="I2911" s="54" t="s">
        <v>1361</v>
      </c>
      <c r="L2911" s="6"/>
      <c r="M2911" s="152"/>
      <c r="N2911" s="151"/>
      <c r="O2911" s="150"/>
      <c r="P2911" s="6"/>
      <c r="Q2911" s="152"/>
      <c r="R2911" s="6"/>
      <c r="S2911" s="150"/>
      <c r="T2911" s="6"/>
    </row>
    <row r="2912" spans="1:20" ht="11.25" hidden="1" customHeight="1" outlineLevel="3">
      <c r="A2912" s="63">
        <f t="shared" si="57"/>
        <v>0</v>
      </c>
      <c r="B2912" s="67"/>
      <c r="C2912" s="61" t="s">
        <v>3457</v>
      </c>
      <c r="D2912" s="61" t="s">
        <v>2273</v>
      </c>
      <c r="E2912" s="53"/>
      <c r="F2912" s="66">
        <v>90.64</v>
      </c>
      <c r="G2912" s="66"/>
      <c r="H2912" s="62">
        <f>IF(F2912="","",IF(AND(G2912="Руб.",$J$10=1),F2912/#REF!,IF(G2912="Руб.",F2912,F2912*$J$12)))</f>
        <v>90.64</v>
      </c>
      <c r="I2912" s="54" t="s">
        <v>1361</v>
      </c>
      <c r="L2912" s="6"/>
      <c r="M2912" s="152"/>
      <c r="N2912" s="151"/>
      <c r="O2912" s="150"/>
      <c r="P2912" s="6"/>
      <c r="Q2912" s="152"/>
      <c r="R2912" s="6"/>
      <c r="S2912" s="150"/>
      <c r="T2912" s="6"/>
    </row>
    <row r="2913" spans="1:20" ht="11.25" hidden="1" customHeight="1" outlineLevel="3">
      <c r="A2913" s="63">
        <f t="shared" si="57"/>
        <v>0</v>
      </c>
      <c r="B2913" s="67"/>
      <c r="C2913" s="61" t="s">
        <v>3458</v>
      </c>
      <c r="D2913" s="61" t="s">
        <v>2273</v>
      </c>
      <c r="E2913" s="53"/>
      <c r="F2913" s="66">
        <v>142.14999999999998</v>
      </c>
      <c r="G2913" s="66"/>
      <c r="H2913" s="62">
        <f>IF(F2913="","",IF(AND(G2913="Руб.",$J$10=1),F2913/#REF!,IF(G2913="Руб.",F2913,F2913*$J$12)))</f>
        <v>142.14999999999998</v>
      </c>
      <c r="I2913" s="54" t="s">
        <v>1361</v>
      </c>
      <c r="L2913" s="6"/>
      <c r="M2913" s="152"/>
      <c r="N2913" s="151"/>
      <c r="O2913" s="150"/>
      <c r="P2913" s="6"/>
      <c r="Q2913" s="152"/>
      <c r="R2913" s="6"/>
      <c r="S2913" s="150"/>
      <c r="T2913" s="6"/>
    </row>
    <row r="2914" spans="1:20" ht="11.25" hidden="1" customHeight="1" outlineLevel="3">
      <c r="A2914" s="63">
        <f t="shared" si="57"/>
        <v>0</v>
      </c>
      <c r="B2914" s="67"/>
      <c r="C2914" s="61" t="s">
        <v>3459</v>
      </c>
      <c r="D2914" s="61" t="s">
        <v>2273</v>
      </c>
      <c r="E2914" s="53"/>
      <c r="F2914" s="66">
        <v>35.200000000000003</v>
      </c>
      <c r="G2914" s="66"/>
      <c r="H2914" s="62">
        <f>IF(F2914="","",IF(AND(G2914="Руб.",$J$10=1),F2914/#REF!,IF(G2914="Руб.",F2914,F2914*$J$12)))</f>
        <v>35.200000000000003</v>
      </c>
      <c r="I2914" s="54" t="s">
        <v>1361</v>
      </c>
      <c r="L2914" s="6"/>
      <c r="M2914" s="152"/>
      <c r="N2914" s="151"/>
      <c r="O2914" s="150"/>
      <c r="P2914" s="6"/>
      <c r="Q2914" s="152"/>
      <c r="R2914" s="6"/>
      <c r="S2914" s="150"/>
      <c r="T2914" s="6"/>
    </row>
    <row r="2915" spans="1:20" ht="11.25" hidden="1" customHeight="1" outlineLevel="3">
      <c r="A2915" s="63">
        <f t="shared" si="57"/>
        <v>0</v>
      </c>
      <c r="B2915" s="67"/>
      <c r="C2915" s="61" t="s">
        <v>3460</v>
      </c>
      <c r="D2915" s="61" t="s">
        <v>2273</v>
      </c>
      <c r="E2915" s="53"/>
      <c r="F2915" s="66">
        <v>41.43</v>
      </c>
      <c r="G2915" s="66"/>
      <c r="H2915" s="62">
        <f>IF(F2915="","",IF(AND(G2915="Руб.",$J$10=1),F2915/#REF!,IF(G2915="Руб.",F2915,F2915*$J$12)))</f>
        <v>41.43</v>
      </c>
      <c r="I2915" s="54" t="s">
        <v>1361</v>
      </c>
      <c r="L2915" s="6"/>
      <c r="M2915" s="152"/>
      <c r="N2915" s="151"/>
      <c r="O2915" s="150"/>
      <c r="P2915" s="6"/>
      <c r="Q2915" s="152"/>
      <c r="R2915" s="6"/>
      <c r="S2915" s="150"/>
      <c r="T2915" s="6"/>
    </row>
    <row r="2916" spans="1:20" ht="11.25" hidden="1" customHeight="1" outlineLevel="3">
      <c r="A2916" s="63">
        <f t="shared" si="57"/>
        <v>0</v>
      </c>
      <c r="B2916" s="67"/>
      <c r="C2916" s="61" t="s">
        <v>3461</v>
      </c>
      <c r="D2916" s="61" t="s">
        <v>2273</v>
      </c>
      <c r="E2916" s="53"/>
      <c r="F2916" s="66">
        <v>58.919999999999995</v>
      </c>
      <c r="G2916" s="66"/>
      <c r="H2916" s="62">
        <f>IF(F2916="","",IF(AND(G2916="Руб.",$J$10=1),F2916/#REF!,IF(G2916="Руб.",F2916,F2916*$J$12)))</f>
        <v>58.919999999999995</v>
      </c>
      <c r="I2916" s="54" t="s">
        <v>1361</v>
      </c>
      <c r="L2916" s="6"/>
      <c r="M2916" s="152"/>
      <c r="N2916" s="151"/>
      <c r="O2916" s="150"/>
      <c r="P2916" s="6"/>
      <c r="Q2916" s="152"/>
      <c r="R2916" s="6"/>
      <c r="S2916" s="150"/>
      <c r="T2916" s="6"/>
    </row>
    <row r="2917" spans="1:20" ht="11.25" hidden="1" customHeight="1" outlineLevel="3">
      <c r="A2917" s="63">
        <f t="shared" si="57"/>
        <v>0</v>
      </c>
      <c r="B2917" s="67"/>
      <c r="C2917" s="61" t="s">
        <v>3462</v>
      </c>
      <c r="D2917" s="61" t="s">
        <v>2273</v>
      </c>
      <c r="E2917" s="53"/>
      <c r="F2917" s="66">
        <v>90.64</v>
      </c>
      <c r="G2917" s="66"/>
      <c r="H2917" s="62">
        <f>IF(F2917="","",IF(AND(G2917="Руб.",$J$10=1),F2917/#REF!,IF(G2917="Руб.",F2917,F2917*$J$12)))</f>
        <v>90.64</v>
      </c>
      <c r="I2917" s="54" t="s">
        <v>1361</v>
      </c>
      <c r="L2917" s="6"/>
      <c r="M2917" s="152"/>
      <c r="N2917" s="151"/>
      <c r="O2917" s="150"/>
      <c r="P2917" s="6"/>
      <c r="Q2917" s="152"/>
      <c r="R2917" s="6"/>
      <c r="S2917" s="150"/>
      <c r="T2917" s="6"/>
    </row>
    <row r="2918" spans="1:20" ht="11.25" hidden="1" customHeight="1" outlineLevel="3">
      <c r="A2918" s="63">
        <f t="shared" si="57"/>
        <v>0</v>
      </c>
      <c r="B2918" s="67"/>
      <c r="C2918" s="61" t="s">
        <v>3463</v>
      </c>
      <c r="D2918" s="61" t="s">
        <v>2273</v>
      </c>
      <c r="E2918" s="53"/>
      <c r="F2918" s="66">
        <v>142.14999999999998</v>
      </c>
      <c r="G2918" s="66"/>
      <c r="H2918" s="62">
        <f>IF(F2918="","",IF(AND(G2918="Руб.",$J$10=1),F2918/#REF!,IF(G2918="Руб.",F2918,F2918*$J$12)))</f>
        <v>142.14999999999998</v>
      </c>
      <c r="I2918" s="54" t="s">
        <v>1361</v>
      </c>
      <c r="L2918" s="6"/>
      <c r="M2918" s="152"/>
      <c r="N2918" s="151"/>
      <c r="O2918" s="150"/>
      <c r="P2918" s="6"/>
      <c r="Q2918" s="152"/>
      <c r="R2918" s="6"/>
      <c r="S2918" s="150"/>
      <c r="T2918" s="6"/>
    </row>
    <row r="2919" spans="1:20" ht="11.25" hidden="1" customHeight="1" outlineLevel="3">
      <c r="A2919" s="63">
        <f t="shared" si="57"/>
        <v>0</v>
      </c>
      <c r="B2919" s="67"/>
      <c r="C2919" s="61" t="s">
        <v>3464</v>
      </c>
      <c r="D2919" s="61" t="s">
        <v>2273</v>
      </c>
      <c r="E2919" s="53"/>
      <c r="F2919" s="66">
        <v>39.6</v>
      </c>
      <c r="G2919" s="66"/>
      <c r="H2919" s="62">
        <f>IF(F2919="","",IF(AND(G2919="Руб.",$J$10=1),F2919/#REF!,IF(G2919="Руб.",F2919,F2919*$J$12)))</f>
        <v>39.6</v>
      </c>
      <c r="I2919" s="54" t="s">
        <v>1361</v>
      </c>
      <c r="L2919" s="6"/>
      <c r="M2919" s="152"/>
      <c r="N2919" s="151"/>
      <c r="O2919" s="150"/>
      <c r="P2919" s="6"/>
      <c r="Q2919" s="152"/>
      <c r="R2919" s="6"/>
      <c r="S2919" s="150"/>
      <c r="T2919" s="6"/>
    </row>
    <row r="2920" spans="1:20" ht="11.25" hidden="1" customHeight="1" outlineLevel="3">
      <c r="A2920" s="63">
        <f t="shared" si="57"/>
        <v>0</v>
      </c>
      <c r="B2920" s="67"/>
      <c r="C2920" s="61" t="s">
        <v>3465</v>
      </c>
      <c r="D2920" s="61" t="s">
        <v>2273</v>
      </c>
      <c r="E2920" s="53"/>
      <c r="F2920" s="66">
        <v>46.47</v>
      </c>
      <c r="G2920" s="66"/>
      <c r="H2920" s="62">
        <f>IF(F2920="","",IF(AND(G2920="Руб.",$J$10=1),F2920/#REF!,IF(G2920="Руб.",F2920,F2920*$J$12)))</f>
        <v>46.47</v>
      </c>
      <c r="I2920" s="54" t="s">
        <v>1361</v>
      </c>
      <c r="L2920" s="6"/>
      <c r="M2920" s="152"/>
      <c r="N2920" s="151"/>
      <c r="O2920" s="150"/>
      <c r="P2920" s="6"/>
      <c r="Q2920" s="152"/>
      <c r="R2920" s="6"/>
      <c r="S2920" s="150"/>
      <c r="T2920" s="6"/>
    </row>
    <row r="2921" spans="1:20" ht="11.25" hidden="1" customHeight="1" outlineLevel="3">
      <c r="A2921" s="63">
        <f t="shared" si="57"/>
        <v>0</v>
      </c>
      <c r="B2921" s="67"/>
      <c r="C2921" s="61" t="s">
        <v>3466</v>
      </c>
      <c r="D2921" s="61" t="s">
        <v>2273</v>
      </c>
      <c r="E2921" s="53"/>
      <c r="F2921" s="66">
        <v>65.89</v>
      </c>
      <c r="G2921" s="66"/>
      <c r="H2921" s="62">
        <f>IF(F2921="","",IF(AND(G2921="Руб.",$J$10=1),F2921/#REF!,IF(G2921="Руб.",F2921,F2921*$J$12)))</f>
        <v>65.89</v>
      </c>
      <c r="I2921" s="54" t="s">
        <v>1361</v>
      </c>
      <c r="L2921" s="6"/>
      <c r="M2921" s="152"/>
      <c r="N2921" s="151"/>
      <c r="O2921" s="150"/>
      <c r="P2921" s="6"/>
      <c r="Q2921" s="152"/>
      <c r="R2921" s="6"/>
      <c r="S2921" s="150"/>
      <c r="T2921" s="6"/>
    </row>
    <row r="2922" spans="1:20" ht="11.25" hidden="1" customHeight="1" outlineLevel="3">
      <c r="A2922" s="63">
        <f t="shared" si="57"/>
        <v>0</v>
      </c>
      <c r="B2922" s="67"/>
      <c r="C2922" s="61" t="s">
        <v>3467</v>
      </c>
      <c r="D2922" s="61" t="s">
        <v>2273</v>
      </c>
      <c r="E2922" s="53"/>
      <c r="F2922" s="66">
        <v>101.56</v>
      </c>
      <c r="G2922" s="66"/>
      <c r="H2922" s="62">
        <f>IF(F2922="","",IF(AND(G2922="Руб.",$J$10=1),F2922/#REF!,IF(G2922="Руб.",F2922,F2922*$J$12)))</f>
        <v>101.56</v>
      </c>
      <c r="I2922" s="54" t="s">
        <v>1361</v>
      </c>
      <c r="L2922" s="6"/>
      <c r="M2922" s="152"/>
      <c r="N2922" s="151"/>
      <c r="O2922" s="150"/>
      <c r="P2922" s="6"/>
      <c r="Q2922" s="152"/>
      <c r="R2922" s="6"/>
      <c r="S2922" s="150"/>
      <c r="T2922" s="6"/>
    </row>
    <row r="2923" spans="1:20" ht="11.25" hidden="1" customHeight="1" outlineLevel="3">
      <c r="A2923" s="63">
        <f t="shared" si="57"/>
        <v>0</v>
      </c>
      <c r="B2923" s="67"/>
      <c r="C2923" s="61" t="s">
        <v>3468</v>
      </c>
      <c r="D2923" s="61" t="s">
        <v>2273</v>
      </c>
      <c r="E2923" s="53"/>
      <c r="F2923" s="66">
        <v>142.14999999999998</v>
      </c>
      <c r="G2923" s="66"/>
      <c r="H2923" s="62">
        <f>IF(F2923="","",IF(AND(G2923="Руб.",$J$10=1),F2923/#REF!,IF(G2923="Руб.",F2923,F2923*$J$12)))</f>
        <v>142.14999999999998</v>
      </c>
      <c r="I2923" s="54" t="s">
        <v>1361</v>
      </c>
      <c r="L2923" s="6"/>
      <c r="M2923" s="152"/>
      <c r="N2923" s="151"/>
      <c r="O2923" s="150"/>
      <c r="P2923" s="6"/>
      <c r="Q2923" s="152"/>
      <c r="R2923" s="6"/>
      <c r="S2923" s="150"/>
      <c r="T2923" s="6"/>
    </row>
    <row r="2924" spans="1:20" ht="11.25" hidden="1" customHeight="1" outlineLevel="3">
      <c r="A2924" s="63">
        <f t="shared" si="57"/>
        <v>0</v>
      </c>
      <c r="B2924" s="67"/>
      <c r="C2924" s="61" t="s">
        <v>3469</v>
      </c>
      <c r="D2924" s="61" t="s">
        <v>2273</v>
      </c>
      <c r="E2924" s="53"/>
      <c r="F2924" s="66">
        <v>38.33</v>
      </c>
      <c r="G2924" s="66"/>
      <c r="H2924" s="62">
        <f>IF(F2924="","",IF(AND(G2924="Руб.",$J$10=1),F2924/#REF!,IF(G2924="Руб.",F2924,F2924*$J$12)))</f>
        <v>38.33</v>
      </c>
      <c r="I2924" s="54" t="s">
        <v>1361</v>
      </c>
      <c r="L2924" s="6"/>
      <c r="M2924" s="152"/>
      <c r="N2924" s="151"/>
      <c r="O2924" s="150"/>
      <c r="P2924" s="6"/>
      <c r="Q2924" s="152"/>
      <c r="R2924" s="6"/>
      <c r="S2924" s="150"/>
      <c r="T2924" s="6"/>
    </row>
    <row r="2925" spans="1:20" ht="11.25" hidden="1" customHeight="1" outlineLevel="3">
      <c r="A2925" s="63">
        <f t="shared" ref="A2925:A2988" si="58">IF(E2925="",A2924,A2924+1)</f>
        <v>0</v>
      </c>
      <c r="B2925" s="67"/>
      <c r="C2925" s="61" t="s">
        <v>3470</v>
      </c>
      <c r="D2925" s="61" t="s">
        <v>2273</v>
      </c>
      <c r="E2925" s="53"/>
      <c r="F2925" s="66">
        <v>45.019999999999996</v>
      </c>
      <c r="G2925" s="66"/>
      <c r="H2925" s="62">
        <f>IF(F2925="","",IF(AND(G2925="Руб.",$J$10=1),F2925/#REF!,IF(G2925="Руб.",F2925,F2925*$J$12)))</f>
        <v>45.019999999999996</v>
      </c>
      <c r="I2925" s="54" t="s">
        <v>1361</v>
      </c>
      <c r="L2925" s="6"/>
      <c r="M2925" s="152"/>
      <c r="N2925" s="151"/>
      <c r="O2925" s="150"/>
      <c r="P2925" s="6"/>
      <c r="Q2925" s="152"/>
      <c r="R2925" s="6"/>
      <c r="S2925" s="150"/>
      <c r="T2925" s="6"/>
    </row>
    <row r="2926" spans="1:20" ht="11.25" hidden="1" customHeight="1" outlineLevel="3">
      <c r="A2926" s="63">
        <f t="shared" si="58"/>
        <v>0</v>
      </c>
      <c r="B2926" s="67"/>
      <c r="C2926" s="61" t="s">
        <v>3471</v>
      </c>
      <c r="D2926" s="61" t="s">
        <v>2273</v>
      </c>
      <c r="E2926" s="53"/>
      <c r="F2926" s="66">
        <v>63.89</v>
      </c>
      <c r="G2926" s="66"/>
      <c r="H2926" s="62">
        <f>IF(F2926="","",IF(AND(G2926="Руб.",$J$10=1),F2926/#REF!,IF(G2926="Руб.",F2926,F2926*$J$12)))</f>
        <v>63.89</v>
      </c>
      <c r="I2926" s="54" t="s">
        <v>1361</v>
      </c>
      <c r="L2926" s="6"/>
      <c r="M2926" s="152"/>
      <c r="N2926" s="151"/>
      <c r="O2926" s="150"/>
      <c r="P2926" s="6"/>
      <c r="Q2926" s="152"/>
      <c r="R2926" s="6"/>
      <c r="S2926" s="150"/>
      <c r="T2926" s="6"/>
    </row>
    <row r="2927" spans="1:20" ht="11.25" hidden="1" customHeight="1" outlineLevel="3">
      <c r="A2927" s="63">
        <f t="shared" si="58"/>
        <v>0</v>
      </c>
      <c r="B2927" s="67"/>
      <c r="C2927" s="61" t="s">
        <v>3472</v>
      </c>
      <c r="D2927" s="61" t="s">
        <v>2273</v>
      </c>
      <c r="E2927" s="53"/>
      <c r="F2927" s="66">
        <v>98.34</v>
      </c>
      <c r="G2927" s="66"/>
      <c r="H2927" s="62">
        <f>IF(F2927="","",IF(AND(G2927="Руб.",$J$10=1),F2927/#REF!,IF(G2927="Руб.",F2927,F2927*$J$12)))</f>
        <v>98.34</v>
      </c>
      <c r="I2927" s="54" t="s">
        <v>1361</v>
      </c>
      <c r="L2927" s="6"/>
      <c r="M2927" s="152"/>
      <c r="N2927" s="151"/>
      <c r="O2927" s="150"/>
      <c r="P2927" s="6"/>
      <c r="Q2927" s="152"/>
      <c r="R2927" s="6"/>
      <c r="S2927" s="150"/>
      <c r="T2927" s="6"/>
    </row>
    <row r="2928" spans="1:20" ht="11.25" hidden="1" customHeight="1" outlineLevel="3">
      <c r="A2928" s="63">
        <f t="shared" si="58"/>
        <v>0</v>
      </c>
      <c r="B2928" s="67"/>
      <c r="C2928" s="61" t="s">
        <v>3473</v>
      </c>
      <c r="D2928" s="61" t="s">
        <v>2273</v>
      </c>
      <c r="E2928" s="53"/>
      <c r="F2928" s="66">
        <v>137.53</v>
      </c>
      <c r="G2928" s="66"/>
      <c r="H2928" s="62">
        <f>IF(F2928="","",IF(AND(G2928="Руб.",$J$10=1),F2928/#REF!,IF(G2928="Руб.",F2928,F2928*$J$12)))</f>
        <v>137.53</v>
      </c>
      <c r="I2928" s="54" t="s">
        <v>1361</v>
      </c>
      <c r="L2928" s="6"/>
      <c r="M2928" s="152"/>
      <c r="N2928" s="151"/>
      <c r="O2928" s="150"/>
      <c r="P2928" s="6"/>
      <c r="Q2928" s="152"/>
      <c r="R2928" s="6"/>
      <c r="S2928" s="150"/>
      <c r="T2928" s="6"/>
    </row>
    <row r="2929" spans="1:20" ht="11.25" customHeight="1" outlineLevel="2" collapsed="1">
      <c r="A2929" s="63">
        <f t="shared" si="58"/>
        <v>0</v>
      </c>
      <c r="B2929" s="67"/>
      <c r="C2929" s="23" t="s">
        <v>3474</v>
      </c>
      <c r="D2929" s="61"/>
      <c r="E2929" s="53"/>
      <c r="F2929" s="66" t="s">
        <v>2274</v>
      </c>
      <c r="G2929" s="66"/>
      <c r="H2929" s="62" t="str">
        <f>IF(F2929="","",IF(AND(G2929="Руб.",$J$10=1),F2929/#REF!,IF(G2929="Руб.",F2929,F2929*$J$12)))</f>
        <v/>
      </c>
      <c r="I2929" s="54" t="s">
        <v>1361</v>
      </c>
      <c r="L2929" s="6"/>
      <c r="M2929" s="152"/>
      <c r="N2929" s="151"/>
      <c r="O2929" s="150"/>
      <c r="P2929" s="6"/>
      <c r="Q2929" s="152"/>
      <c r="R2929" s="6"/>
      <c r="S2929" s="150"/>
      <c r="T2929" s="6"/>
    </row>
    <row r="2930" spans="1:20" ht="11.25" hidden="1" customHeight="1" outlineLevel="3">
      <c r="A2930" s="63">
        <f t="shared" si="58"/>
        <v>0</v>
      </c>
      <c r="B2930" s="67"/>
      <c r="C2930" s="61" t="s">
        <v>3475</v>
      </c>
      <c r="D2930" s="61" t="s">
        <v>2273</v>
      </c>
      <c r="E2930" s="53"/>
      <c r="F2930" s="66">
        <v>37.979999999999997</v>
      </c>
      <c r="G2930" s="66"/>
      <c r="H2930" s="62">
        <f>IF(F2930="","",IF(AND(G2930="Руб.",$J$10=1),F2930/#REF!,IF(G2930="Руб.",F2930,F2930*$J$12)))</f>
        <v>37.979999999999997</v>
      </c>
      <c r="I2930" s="54" t="s">
        <v>1361</v>
      </c>
      <c r="L2930" s="6"/>
      <c r="M2930" s="152"/>
      <c r="N2930" s="151"/>
      <c r="O2930" s="150"/>
      <c r="P2930" s="6"/>
      <c r="Q2930" s="152"/>
      <c r="R2930" s="6"/>
      <c r="S2930" s="150"/>
      <c r="T2930" s="6"/>
    </row>
    <row r="2931" spans="1:20" ht="11.25" hidden="1" customHeight="1" outlineLevel="3">
      <c r="A2931" s="63">
        <f t="shared" si="58"/>
        <v>0</v>
      </c>
      <c r="B2931" s="67"/>
      <c r="C2931" s="61" t="s">
        <v>3476</v>
      </c>
      <c r="D2931" s="61" t="s">
        <v>2273</v>
      </c>
      <c r="E2931" s="53"/>
      <c r="F2931" s="66">
        <v>43.12</v>
      </c>
      <c r="G2931" s="66"/>
      <c r="H2931" s="62">
        <f>IF(F2931="","",IF(AND(G2931="Руб.",$J$10=1),F2931/#REF!,IF(G2931="Руб.",F2931,F2931*$J$12)))</f>
        <v>43.12</v>
      </c>
      <c r="I2931" s="54" t="s">
        <v>1361</v>
      </c>
      <c r="L2931" s="6"/>
      <c r="M2931" s="152"/>
      <c r="N2931" s="151"/>
      <c r="O2931" s="150"/>
      <c r="P2931" s="6"/>
      <c r="Q2931" s="152"/>
      <c r="R2931" s="6"/>
      <c r="S2931" s="150"/>
      <c r="T2931" s="6"/>
    </row>
    <row r="2932" spans="1:20" ht="11.25" hidden="1" customHeight="1" outlineLevel="3">
      <c r="A2932" s="63">
        <f t="shared" si="58"/>
        <v>0</v>
      </c>
      <c r="B2932" s="67"/>
      <c r="C2932" s="61" t="s">
        <v>3477</v>
      </c>
      <c r="D2932" s="61" t="s">
        <v>2273</v>
      </c>
      <c r="E2932" s="53"/>
      <c r="F2932" s="66">
        <v>54.919999999999995</v>
      </c>
      <c r="G2932" s="66"/>
      <c r="H2932" s="62">
        <f>IF(F2932="","",IF(AND(G2932="Руб.",$J$10=1),F2932/#REF!,IF(G2932="Руб.",F2932,F2932*$J$12)))</f>
        <v>54.919999999999995</v>
      </c>
      <c r="I2932" s="54" t="s">
        <v>1361</v>
      </c>
      <c r="L2932" s="6"/>
      <c r="M2932" s="152"/>
      <c r="N2932" s="151"/>
      <c r="O2932" s="150"/>
      <c r="P2932" s="6"/>
      <c r="Q2932" s="152"/>
      <c r="R2932" s="6"/>
      <c r="S2932" s="150"/>
      <c r="T2932" s="6"/>
    </row>
    <row r="2933" spans="1:20" ht="11.25" hidden="1" customHeight="1" outlineLevel="3">
      <c r="A2933" s="63">
        <f t="shared" si="58"/>
        <v>0</v>
      </c>
      <c r="B2933" s="67"/>
      <c r="C2933" s="61" t="s">
        <v>3478</v>
      </c>
      <c r="D2933" s="61" t="s">
        <v>2273</v>
      </c>
      <c r="E2933" s="53"/>
      <c r="F2933" s="66">
        <v>62.73</v>
      </c>
      <c r="G2933" s="66"/>
      <c r="H2933" s="62">
        <f>IF(F2933="","",IF(AND(G2933="Руб.",$J$10=1),F2933/#REF!,IF(G2933="Руб.",F2933,F2933*$J$12)))</f>
        <v>62.73</v>
      </c>
      <c r="I2933" s="54" t="s">
        <v>1361</v>
      </c>
      <c r="L2933" s="6"/>
      <c r="M2933" s="152"/>
      <c r="N2933" s="151"/>
      <c r="O2933" s="150"/>
      <c r="P2933" s="6"/>
      <c r="Q2933" s="152"/>
      <c r="R2933" s="6"/>
      <c r="S2933" s="150"/>
      <c r="T2933" s="6"/>
    </row>
    <row r="2934" spans="1:20" ht="11.25" hidden="1" customHeight="1" outlineLevel="3">
      <c r="A2934" s="63">
        <f t="shared" si="58"/>
        <v>0</v>
      </c>
      <c r="B2934" s="67"/>
      <c r="C2934" s="61" t="s">
        <v>3479</v>
      </c>
      <c r="D2934" s="61" t="s">
        <v>2273</v>
      </c>
      <c r="E2934" s="53"/>
      <c r="F2934" s="66">
        <v>94.23</v>
      </c>
      <c r="G2934" s="66"/>
      <c r="H2934" s="62">
        <f>IF(F2934="","",IF(AND(G2934="Руб.",$J$10=1),F2934/#REF!,IF(G2934="Руб.",F2934,F2934*$J$12)))</f>
        <v>94.23</v>
      </c>
      <c r="I2934" s="54" t="s">
        <v>1361</v>
      </c>
      <c r="L2934" s="6"/>
      <c r="M2934" s="152"/>
      <c r="N2934" s="151"/>
      <c r="O2934" s="150"/>
      <c r="P2934" s="6"/>
      <c r="Q2934" s="152"/>
      <c r="R2934" s="6"/>
      <c r="S2934" s="150"/>
      <c r="T2934" s="6"/>
    </row>
    <row r="2935" spans="1:20" ht="11.25" hidden="1" customHeight="1" outlineLevel="3">
      <c r="A2935" s="63">
        <f t="shared" si="58"/>
        <v>0</v>
      </c>
      <c r="B2935" s="67"/>
      <c r="C2935" s="61" t="s">
        <v>3480</v>
      </c>
      <c r="D2935" s="61" t="s">
        <v>2273</v>
      </c>
      <c r="E2935" s="53"/>
      <c r="F2935" s="66">
        <v>139.98999999999998</v>
      </c>
      <c r="G2935" s="66"/>
      <c r="H2935" s="62">
        <f>IF(F2935="","",IF(AND(G2935="Руб.",$J$10=1),F2935/#REF!,IF(G2935="Руб.",F2935,F2935*$J$12)))</f>
        <v>139.98999999999998</v>
      </c>
      <c r="I2935" s="54" t="s">
        <v>1361</v>
      </c>
      <c r="L2935" s="6"/>
      <c r="M2935" s="152"/>
      <c r="N2935" s="151"/>
      <c r="O2935" s="150"/>
      <c r="P2935" s="6"/>
      <c r="Q2935" s="152"/>
      <c r="R2935" s="6"/>
      <c r="S2935" s="150"/>
      <c r="T2935" s="6"/>
    </row>
    <row r="2936" spans="1:20" ht="11.25" hidden="1" customHeight="1" outlineLevel="3">
      <c r="A2936" s="63">
        <f t="shared" si="58"/>
        <v>0</v>
      </c>
      <c r="B2936" s="67"/>
      <c r="C2936" s="61" t="s">
        <v>3481</v>
      </c>
      <c r="D2936" s="61" t="s">
        <v>2273</v>
      </c>
      <c r="E2936" s="53"/>
      <c r="F2936" s="66">
        <v>139.98999999999998</v>
      </c>
      <c r="G2936" s="66"/>
      <c r="H2936" s="62">
        <f>IF(F2936="","",IF(AND(G2936="Руб.",$J$10=1),F2936/#REF!,IF(G2936="Руб.",F2936,F2936*$J$12)))</f>
        <v>139.98999999999998</v>
      </c>
      <c r="I2936" s="54" t="s">
        <v>1361</v>
      </c>
      <c r="L2936" s="6"/>
      <c r="M2936" s="152"/>
      <c r="N2936" s="151"/>
      <c r="O2936" s="150"/>
      <c r="P2936" s="6"/>
      <c r="Q2936" s="152"/>
      <c r="R2936" s="6"/>
      <c r="S2936" s="150"/>
      <c r="T2936" s="6"/>
    </row>
    <row r="2937" spans="1:20" ht="11.25" hidden="1" customHeight="1" outlineLevel="3">
      <c r="A2937" s="63">
        <f t="shared" si="58"/>
        <v>0</v>
      </c>
      <c r="B2937" s="67"/>
      <c r="C2937" s="61" t="s">
        <v>3482</v>
      </c>
      <c r="D2937" s="61" t="s">
        <v>2273</v>
      </c>
      <c r="E2937" s="53"/>
      <c r="F2937" s="66">
        <v>161.53</v>
      </c>
      <c r="G2937" s="66"/>
      <c r="H2937" s="62">
        <f>IF(F2937="","",IF(AND(G2937="Руб.",$J$10=1),F2937/#REF!,IF(G2937="Руб.",F2937,F2937*$J$12)))</f>
        <v>161.53</v>
      </c>
      <c r="I2937" s="54" t="s">
        <v>1361</v>
      </c>
      <c r="L2937" s="6"/>
      <c r="M2937" s="152"/>
      <c r="N2937" s="151"/>
      <c r="O2937" s="150"/>
      <c r="P2937" s="6"/>
      <c r="Q2937" s="152"/>
      <c r="R2937" s="6"/>
      <c r="S2937" s="150"/>
      <c r="T2937" s="6"/>
    </row>
    <row r="2938" spans="1:20" ht="11.25" hidden="1" customHeight="1" outlineLevel="3">
      <c r="A2938" s="63">
        <f t="shared" si="58"/>
        <v>0</v>
      </c>
      <c r="B2938" s="67"/>
      <c r="C2938" s="61" t="s">
        <v>3483</v>
      </c>
      <c r="D2938" s="61" t="s">
        <v>2273</v>
      </c>
      <c r="E2938" s="53"/>
      <c r="F2938" s="66">
        <v>37.979999999999997</v>
      </c>
      <c r="G2938" s="66"/>
      <c r="H2938" s="62">
        <f>IF(F2938="","",IF(AND(G2938="Руб.",$J$10=1),F2938/#REF!,IF(G2938="Руб.",F2938,F2938*$J$12)))</f>
        <v>37.979999999999997</v>
      </c>
      <c r="I2938" s="54" t="s">
        <v>1361</v>
      </c>
      <c r="L2938" s="6"/>
      <c r="M2938" s="152"/>
      <c r="N2938" s="151"/>
      <c r="O2938" s="150"/>
      <c r="P2938" s="6"/>
      <c r="Q2938" s="152"/>
      <c r="R2938" s="6"/>
      <c r="S2938" s="150"/>
      <c r="T2938" s="6"/>
    </row>
    <row r="2939" spans="1:20" ht="11.25" hidden="1" customHeight="1" outlineLevel="3">
      <c r="A2939" s="63">
        <f t="shared" si="58"/>
        <v>0</v>
      </c>
      <c r="B2939" s="67"/>
      <c r="C2939" s="61" t="s">
        <v>3484</v>
      </c>
      <c r="D2939" s="61" t="s">
        <v>2273</v>
      </c>
      <c r="E2939" s="53"/>
      <c r="F2939" s="66">
        <v>43.12</v>
      </c>
      <c r="G2939" s="66"/>
      <c r="H2939" s="62">
        <f>IF(F2939="","",IF(AND(G2939="Руб.",$J$10=1),F2939/#REF!,IF(G2939="Руб.",F2939,F2939*$J$12)))</f>
        <v>43.12</v>
      </c>
      <c r="I2939" s="54" t="s">
        <v>1361</v>
      </c>
      <c r="L2939" s="6"/>
      <c r="M2939" s="152"/>
      <c r="N2939" s="151"/>
      <c r="O2939" s="150"/>
      <c r="P2939" s="6"/>
      <c r="Q2939" s="152"/>
      <c r="R2939" s="6"/>
      <c r="S2939" s="150"/>
      <c r="T2939" s="6"/>
    </row>
    <row r="2940" spans="1:20" ht="11.25" hidden="1" customHeight="1" outlineLevel="3">
      <c r="A2940" s="63">
        <f t="shared" si="58"/>
        <v>0</v>
      </c>
      <c r="B2940" s="67"/>
      <c r="C2940" s="61" t="s">
        <v>3485</v>
      </c>
      <c r="D2940" s="61" t="s">
        <v>2273</v>
      </c>
      <c r="E2940" s="53"/>
      <c r="F2940" s="66">
        <v>53.86</v>
      </c>
      <c r="G2940" s="66"/>
      <c r="H2940" s="62">
        <f>IF(F2940="","",IF(AND(G2940="Руб.",$J$10=1),F2940/#REF!,IF(G2940="Руб.",F2940,F2940*$J$12)))</f>
        <v>53.86</v>
      </c>
      <c r="I2940" s="54" t="s">
        <v>1361</v>
      </c>
      <c r="L2940" s="6"/>
      <c r="M2940" s="152"/>
      <c r="N2940" s="151"/>
      <c r="O2940" s="150"/>
      <c r="P2940" s="6"/>
      <c r="Q2940" s="152"/>
      <c r="R2940" s="6"/>
      <c r="S2940" s="150"/>
      <c r="T2940" s="6"/>
    </row>
    <row r="2941" spans="1:20" ht="11.25" hidden="1" customHeight="1" outlineLevel="3">
      <c r="A2941" s="63">
        <f t="shared" si="58"/>
        <v>0</v>
      </c>
      <c r="B2941" s="67"/>
      <c r="C2941" s="61" t="s">
        <v>3486</v>
      </c>
      <c r="D2941" s="61" t="s">
        <v>2273</v>
      </c>
      <c r="E2941" s="53"/>
      <c r="F2941" s="66">
        <v>62.73</v>
      </c>
      <c r="G2941" s="66"/>
      <c r="H2941" s="62">
        <f>IF(F2941="","",IF(AND(G2941="Руб.",$J$10=1),F2941/#REF!,IF(G2941="Руб.",F2941,F2941*$J$12)))</f>
        <v>62.73</v>
      </c>
      <c r="I2941" s="54" t="s">
        <v>1361</v>
      </c>
      <c r="L2941" s="6"/>
      <c r="M2941" s="152"/>
      <c r="N2941" s="151"/>
      <c r="O2941" s="150"/>
      <c r="P2941" s="6"/>
      <c r="Q2941" s="152"/>
      <c r="R2941" s="6"/>
      <c r="S2941" s="150"/>
      <c r="T2941" s="6"/>
    </row>
    <row r="2942" spans="1:20" ht="11.25" hidden="1" customHeight="1" outlineLevel="3">
      <c r="A2942" s="63">
        <f t="shared" si="58"/>
        <v>0</v>
      </c>
      <c r="B2942" s="67"/>
      <c r="C2942" s="61" t="s">
        <v>3487</v>
      </c>
      <c r="D2942" s="61" t="s">
        <v>2273</v>
      </c>
      <c r="E2942" s="53"/>
      <c r="F2942" s="66">
        <v>94.23</v>
      </c>
      <c r="G2942" s="66"/>
      <c r="H2942" s="62">
        <f>IF(F2942="","",IF(AND(G2942="Руб.",$J$10=1),F2942/#REF!,IF(G2942="Руб.",F2942,F2942*$J$12)))</f>
        <v>94.23</v>
      </c>
      <c r="I2942" s="54" t="s">
        <v>1361</v>
      </c>
      <c r="L2942" s="6"/>
      <c r="M2942" s="152"/>
      <c r="N2942" s="151"/>
      <c r="O2942" s="150"/>
      <c r="P2942" s="6"/>
      <c r="Q2942" s="152"/>
      <c r="R2942" s="6"/>
      <c r="S2942" s="150"/>
      <c r="T2942" s="6"/>
    </row>
    <row r="2943" spans="1:20" ht="11.25" hidden="1" customHeight="1" outlineLevel="3">
      <c r="A2943" s="63">
        <f t="shared" si="58"/>
        <v>0</v>
      </c>
      <c r="B2943" s="67"/>
      <c r="C2943" s="61" t="s">
        <v>3488</v>
      </c>
      <c r="D2943" s="61" t="s">
        <v>2273</v>
      </c>
      <c r="E2943" s="53"/>
      <c r="F2943" s="66">
        <v>139.98999999999998</v>
      </c>
      <c r="G2943" s="66"/>
      <c r="H2943" s="62">
        <f>IF(F2943="","",IF(AND(G2943="Руб.",$J$10=1),F2943/#REF!,IF(G2943="Руб.",F2943,F2943*$J$12)))</f>
        <v>139.98999999999998</v>
      </c>
      <c r="I2943" s="54" t="s">
        <v>1361</v>
      </c>
      <c r="L2943" s="6"/>
      <c r="M2943" s="152"/>
      <c r="N2943" s="151"/>
      <c r="O2943" s="150"/>
      <c r="P2943" s="6"/>
      <c r="Q2943" s="152"/>
      <c r="R2943" s="6"/>
      <c r="S2943" s="150"/>
      <c r="T2943" s="6"/>
    </row>
    <row r="2944" spans="1:20" ht="11.25" hidden="1" customHeight="1" outlineLevel="3">
      <c r="A2944" s="63">
        <f t="shared" si="58"/>
        <v>0</v>
      </c>
      <c r="B2944" s="67"/>
      <c r="C2944" s="61" t="s">
        <v>3489</v>
      </c>
      <c r="D2944" s="61" t="s">
        <v>2273</v>
      </c>
      <c r="E2944" s="53"/>
      <c r="F2944" s="66">
        <v>139.98999999999998</v>
      </c>
      <c r="G2944" s="66"/>
      <c r="H2944" s="62">
        <f>IF(F2944="","",IF(AND(G2944="Руб.",$J$10=1),F2944/#REF!,IF(G2944="Руб.",F2944,F2944*$J$12)))</f>
        <v>139.98999999999998</v>
      </c>
      <c r="I2944" s="54" t="s">
        <v>1361</v>
      </c>
      <c r="L2944" s="6"/>
      <c r="M2944" s="152"/>
      <c r="N2944" s="151"/>
      <c r="O2944" s="150"/>
      <c r="P2944" s="6"/>
      <c r="Q2944" s="152"/>
      <c r="R2944" s="6"/>
      <c r="S2944" s="150"/>
      <c r="T2944" s="6"/>
    </row>
    <row r="2945" spans="1:20" ht="11.25" hidden="1" customHeight="1" outlineLevel="3">
      <c r="A2945" s="63">
        <f t="shared" si="58"/>
        <v>0</v>
      </c>
      <c r="B2945" s="67"/>
      <c r="C2945" s="61" t="s">
        <v>3490</v>
      </c>
      <c r="D2945" s="61" t="s">
        <v>2273</v>
      </c>
      <c r="E2945" s="53"/>
      <c r="F2945" s="66">
        <v>161.53</v>
      </c>
      <c r="G2945" s="66"/>
      <c r="H2945" s="62">
        <f>IF(F2945="","",IF(AND(G2945="Руб.",$J$10=1),F2945/#REF!,IF(G2945="Руб.",F2945,F2945*$J$12)))</f>
        <v>161.53</v>
      </c>
      <c r="I2945" s="54" t="s">
        <v>1361</v>
      </c>
      <c r="L2945" s="6"/>
      <c r="M2945" s="152"/>
      <c r="N2945" s="151"/>
      <c r="O2945" s="150"/>
      <c r="P2945" s="6"/>
      <c r="Q2945" s="152"/>
      <c r="R2945" s="6"/>
      <c r="S2945" s="150"/>
      <c r="T2945" s="6"/>
    </row>
    <row r="2946" spans="1:20" ht="11.25" customHeight="1" outlineLevel="2" collapsed="1">
      <c r="A2946" s="63">
        <f t="shared" si="58"/>
        <v>0</v>
      </c>
      <c r="B2946" s="67"/>
      <c r="C2946" s="23" t="s">
        <v>3491</v>
      </c>
      <c r="D2946" s="61"/>
      <c r="E2946" s="53"/>
      <c r="F2946" s="66" t="s">
        <v>2274</v>
      </c>
      <c r="G2946" s="66"/>
      <c r="H2946" s="62" t="str">
        <f>IF(F2946="","",IF(AND(G2946="Руб.",$J$10=1),F2946/#REF!,IF(G2946="Руб.",F2946,F2946*$J$12)))</f>
        <v/>
      </c>
      <c r="I2946" s="54" t="s">
        <v>1361</v>
      </c>
      <c r="L2946" s="6"/>
      <c r="M2946" s="152"/>
      <c r="N2946" s="151"/>
      <c r="O2946" s="150"/>
      <c r="P2946" s="6"/>
      <c r="Q2946" s="152"/>
      <c r="R2946" s="6"/>
      <c r="S2946" s="150"/>
      <c r="T2946" s="6"/>
    </row>
    <row r="2947" spans="1:20" ht="11.25" hidden="1" customHeight="1" outlineLevel="3">
      <c r="A2947" s="63">
        <f t="shared" si="58"/>
        <v>0</v>
      </c>
      <c r="B2947" s="67"/>
      <c r="C2947" s="61" t="s">
        <v>3492</v>
      </c>
      <c r="D2947" s="61" t="s">
        <v>2273</v>
      </c>
      <c r="E2947" s="53"/>
      <c r="F2947" s="66">
        <v>25.92</v>
      </c>
      <c r="G2947" s="66"/>
      <c r="H2947" s="62">
        <f>IF(F2947="","",IF(AND(G2947="Руб.",$J$10=1),F2947/#REF!,IF(G2947="Руб.",F2947,F2947*$J$12)))</f>
        <v>25.92</v>
      </c>
      <c r="I2947" s="54" t="s">
        <v>1361</v>
      </c>
      <c r="L2947" s="6"/>
      <c r="M2947" s="152"/>
      <c r="N2947" s="151"/>
      <c r="O2947" s="150"/>
      <c r="P2947" s="6"/>
      <c r="Q2947" s="152"/>
      <c r="R2947" s="6"/>
      <c r="S2947" s="150"/>
      <c r="T2947" s="6"/>
    </row>
    <row r="2948" spans="1:20" ht="11.25" hidden="1" customHeight="1" outlineLevel="3">
      <c r="A2948" s="63">
        <f t="shared" si="58"/>
        <v>0</v>
      </c>
      <c r="B2948" s="67"/>
      <c r="C2948" s="61" t="s">
        <v>3493</v>
      </c>
      <c r="D2948" s="61" t="s">
        <v>2273</v>
      </c>
      <c r="E2948" s="53"/>
      <c r="F2948" s="66">
        <v>24.290000000000003</v>
      </c>
      <c r="G2948" s="66"/>
      <c r="H2948" s="62">
        <f>IF(F2948="","",IF(AND(G2948="Руб.",$J$10=1),F2948/#REF!,IF(G2948="Руб.",F2948,F2948*$J$12)))</f>
        <v>24.290000000000003</v>
      </c>
      <c r="I2948" s="54" t="s">
        <v>1361</v>
      </c>
      <c r="L2948" s="6"/>
      <c r="M2948" s="152"/>
      <c r="N2948" s="151"/>
      <c r="O2948" s="150"/>
      <c r="P2948" s="6"/>
      <c r="Q2948" s="152"/>
      <c r="R2948" s="6"/>
      <c r="S2948" s="150"/>
      <c r="T2948" s="6"/>
    </row>
    <row r="2949" spans="1:20" ht="11.25" customHeight="1" outlineLevel="2" collapsed="1">
      <c r="A2949" s="63">
        <f t="shared" si="58"/>
        <v>0</v>
      </c>
      <c r="B2949" s="67"/>
      <c r="C2949" s="23" t="s">
        <v>3494</v>
      </c>
      <c r="D2949" s="61"/>
      <c r="E2949" s="53"/>
      <c r="F2949" s="66" t="s">
        <v>2274</v>
      </c>
      <c r="G2949" s="66"/>
      <c r="H2949" s="62" t="str">
        <f>IF(F2949="","",IF(AND(G2949="Руб.",$J$10=1),F2949/#REF!,IF(G2949="Руб.",F2949,F2949*$J$12)))</f>
        <v/>
      </c>
      <c r="I2949" s="54" t="s">
        <v>1361</v>
      </c>
      <c r="L2949" s="6"/>
      <c r="M2949" s="152"/>
      <c r="N2949" s="151"/>
      <c r="O2949" s="150"/>
      <c r="P2949" s="6"/>
      <c r="Q2949" s="152"/>
      <c r="R2949" s="6"/>
      <c r="S2949" s="150"/>
      <c r="T2949" s="6"/>
    </row>
    <row r="2950" spans="1:20" ht="11.25" hidden="1" customHeight="1" outlineLevel="3">
      <c r="A2950" s="63">
        <f t="shared" si="58"/>
        <v>0</v>
      </c>
      <c r="B2950" s="67"/>
      <c r="C2950" s="61" t="s">
        <v>3495</v>
      </c>
      <c r="D2950" s="61" t="s">
        <v>2273</v>
      </c>
      <c r="E2950" s="53"/>
      <c r="F2950" s="66">
        <v>14.57</v>
      </c>
      <c r="G2950" s="66"/>
      <c r="H2950" s="62">
        <f>IF(F2950="","",IF(AND(G2950="Руб.",$J$10=1),F2950/#REF!,IF(G2950="Руб.",F2950,F2950*$J$12)))</f>
        <v>14.57</v>
      </c>
      <c r="I2950" s="54" t="s">
        <v>1361</v>
      </c>
      <c r="L2950" s="6"/>
      <c r="M2950" s="152"/>
      <c r="N2950" s="151"/>
      <c r="O2950" s="150"/>
      <c r="P2950" s="6"/>
      <c r="Q2950" s="152"/>
      <c r="R2950" s="6"/>
      <c r="S2950" s="150"/>
      <c r="T2950" s="6"/>
    </row>
    <row r="2951" spans="1:20" ht="11.25" hidden="1" customHeight="1" outlineLevel="3">
      <c r="A2951" s="63">
        <f t="shared" si="58"/>
        <v>0</v>
      </c>
      <c r="B2951" s="67"/>
      <c r="C2951" s="61" t="s">
        <v>3496</v>
      </c>
      <c r="D2951" s="61" t="s">
        <v>2273</v>
      </c>
      <c r="E2951" s="53"/>
      <c r="F2951" s="66">
        <v>17.489999999999998</v>
      </c>
      <c r="G2951" s="66"/>
      <c r="H2951" s="62">
        <f>IF(F2951="","",IF(AND(G2951="Руб.",$J$10=1),F2951/#REF!,IF(G2951="Руб.",F2951,F2951*$J$12)))</f>
        <v>17.489999999999998</v>
      </c>
      <c r="I2951" s="54" t="s">
        <v>1361</v>
      </c>
      <c r="L2951" s="6"/>
      <c r="M2951" s="152"/>
      <c r="N2951" s="151"/>
      <c r="O2951" s="150"/>
      <c r="P2951" s="6"/>
      <c r="Q2951" s="152"/>
      <c r="R2951" s="6"/>
      <c r="S2951" s="150"/>
      <c r="T2951" s="6"/>
    </row>
    <row r="2952" spans="1:20" ht="11.25" hidden="1" customHeight="1" outlineLevel="3">
      <c r="A2952" s="63">
        <f t="shared" si="58"/>
        <v>0</v>
      </c>
      <c r="B2952" s="67"/>
      <c r="C2952" s="61" t="s">
        <v>3936</v>
      </c>
      <c r="D2952" s="61" t="s">
        <v>2273</v>
      </c>
      <c r="E2952" s="53"/>
      <c r="F2952" s="66">
        <v>19.830000000000002</v>
      </c>
      <c r="G2952" s="66"/>
      <c r="H2952" s="62">
        <f>IF(F2952="","",IF(AND(G2952="Руб.",$J$10=1),F2952/#REF!,IF(G2952="Руб.",F2952,F2952*$J$12)))</f>
        <v>19.830000000000002</v>
      </c>
      <c r="I2952" s="54" t="s">
        <v>1361</v>
      </c>
      <c r="L2952" s="6"/>
      <c r="M2952" s="152"/>
      <c r="N2952" s="151"/>
      <c r="O2952" s="150"/>
      <c r="P2952" s="6"/>
      <c r="Q2952" s="152"/>
      <c r="R2952" s="6"/>
      <c r="S2952" s="150"/>
      <c r="T2952" s="6"/>
    </row>
    <row r="2953" spans="1:20" ht="11.25" hidden="1" customHeight="1" outlineLevel="3">
      <c r="A2953" s="63">
        <f t="shared" si="58"/>
        <v>0</v>
      </c>
      <c r="B2953" s="67"/>
      <c r="C2953" s="61" t="s">
        <v>3937</v>
      </c>
      <c r="D2953" s="61" t="s">
        <v>2273</v>
      </c>
      <c r="E2953" s="53"/>
      <c r="F2953" s="66">
        <v>25.060000000000002</v>
      </c>
      <c r="G2953" s="66"/>
      <c r="H2953" s="62">
        <f>IF(F2953="","",IF(AND(G2953="Руб.",$J$10=1),F2953/#REF!,IF(G2953="Руб.",F2953,F2953*$J$12)))</f>
        <v>25.060000000000002</v>
      </c>
      <c r="I2953" s="54" t="s">
        <v>1361</v>
      </c>
      <c r="L2953" s="6"/>
      <c r="M2953" s="152"/>
      <c r="N2953" s="151"/>
      <c r="O2953" s="150"/>
      <c r="P2953" s="6"/>
      <c r="Q2953" s="152"/>
      <c r="R2953" s="6"/>
      <c r="S2953" s="150"/>
      <c r="T2953" s="6"/>
    </row>
    <row r="2954" spans="1:20" ht="11.25" hidden="1" customHeight="1" outlineLevel="3">
      <c r="A2954" s="63">
        <f t="shared" si="58"/>
        <v>0</v>
      </c>
      <c r="B2954" s="67"/>
      <c r="C2954" s="61" t="s">
        <v>3938</v>
      </c>
      <c r="D2954" s="61" t="s">
        <v>2273</v>
      </c>
      <c r="E2954" s="53"/>
      <c r="F2954" s="66">
        <v>26.62</v>
      </c>
      <c r="G2954" s="66"/>
      <c r="H2954" s="62">
        <f>IF(F2954="","",IF(AND(G2954="Руб.",$J$10=1),F2954/#REF!,IF(G2954="Руб.",F2954,F2954*$J$12)))</f>
        <v>26.62</v>
      </c>
      <c r="I2954" s="54" t="s">
        <v>1361</v>
      </c>
      <c r="L2954" s="6"/>
      <c r="M2954" s="152"/>
      <c r="N2954" s="151"/>
      <c r="O2954" s="150"/>
      <c r="P2954" s="6"/>
      <c r="Q2954" s="152"/>
      <c r="R2954" s="6"/>
      <c r="S2954" s="150"/>
      <c r="T2954" s="6"/>
    </row>
    <row r="2955" spans="1:20" ht="11.25" hidden="1" customHeight="1" outlineLevel="3">
      <c r="A2955" s="63">
        <f t="shared" si="58"/>
        <v>0</v>
      </c>
      <c r="B2955" s="67"/>
      <c r="C2955" s="61" t="s">
        <v>3939</v>
      </c>
      <c r="D2955" s="61" t="s">
        <v>2273</v>
      </c>
      <c r="E2955" s="53"/>
      <c r="F2955" s="66">
        <v>29.46</v>
      </c>
      <c r="G2955" s="66"/>
      <c r="H2955" s="62">
        <f>IF(F2955="","",IF(AND(G2955="Руб.",$J$10=1),F2955/#REF!,IF(G2955="Руб.",F2955,F2955*$J$12)))</f>
        <v>29.46</v>
      </c>
      <c r="I2955" s="54" t="s">
        <v>1361</v>
      </c>
      <c r="L2955" s="6"/>
      <c r="M2955" s="152"/>
      <c r="N2955" s="151"/>
      <c r="O2955" s="150"/>
      <c r="P2955" s="6"/>
      <c r="Q2955" s="152"/>
      <c r="R2955" s="6"/>
      <c r="S2955" s="150"/>
      <c r="T2955" s="6"/>
    </row>
    <row r="2956" spans="1:20" ht="11.25" hidden="1" customHeight="1" outlineLevel="3">
      <c r="A2956" s="63">
        <f t="shared" si="58"/>
        <v>0</v>
      </c>
      <c r="B2956" s="67"/>
      <c r="C2956" s="61" t="s">
        <v>3940</v>
      </c>
      <c r="D2956" s="61" t="s">
        <v>2273</v>
      </c>
      <c r="E2956" s="53"/>
      <c r="F2956" s="66">
        <v>36.74</v>
      </c>
      <c r="G2956" s="66"/>
      <c r="H2956" s="62">
        <f>IF(F2956="","",IF(AND(G2956="Руб.",$J$10=1),F2956/#REF!,IF(G2956="Руб.",F2956,F2956*$J$12)))</f>
        <v>36.74</v>
      </c>
      <c r="I2956" s="54" t="s">
        <v>1361</v>
      </c>
      <c r="L2956" s="6"/>
      <c r="M2956" s="152"/>
      <c r="N2956" s="151"/>
      <c r="O2956" s="150"/>
      <c r="P2956" s="6"/>
      <c r="Q2956" s="152"/>
      <c r="R2956" s="6"/>
      <c r="S2956" s="150"/>
      <c r="T2956" s="6"/>
    </row>
    <row r="2957" spans="1:20" ht="11.25" hidden="1" customHeight="1" outlineLevel="3">
      <c r="A2957" s="63">
        <f t="shared" si="58"/>
        <v>0</v>
      </c>
      <c r="B2957" s="67"/>
      <c r="C2957" s="61" t="s">
        <v>3941</v>
      </c>
      <c r="D2957" s="61" t="s">
        <v>2273</v>
      </c>
      <c r="E2957" s="53"/>
      <c r="F2957" s="66">
        <v>45.37</v>
      </c>
      <c r="G2957" s="66"/>
      <c r="H2957" s="62">
        <f>IF(F2957="","",IF(AND(G2957="Руб.",$J$10=1),F2957/#REF!,IF(G2957="Руб.",F2957,F2957*$J$12)))</f>
        <v>45.37</v>
      </c>
      <c r="I2957" s="54" t="s">
        <v>1361</v>
      </c>
      <c r="L2957" s="6"/>
      <c r="M2957" s="152"/>
      <c r="N2957" s="151"/>
      <c r="O2957" s="150"/>
      <c r="P2957" s="6"/>
      <c r="Q2957" s="152"/>
      <c r="R2957" s="6"/>
      <c r="S2957" s="150"/>
      <c r="T2957" s="6"/>
    </row>
    <row r="2958" spans="1:20" ht="11.25" hidden="1" customHeight="1" outlineLevel="3">
      <c r="A2958" s="63">
        <f t="shared" si="58"/>
        <v>0</v>
      </c>
      <c r="B2958" s="67"/>
      <c r="C2958" s="61" t="s">
        <v>3942</v>
      </c>
      <c r="D2958" s="61" t="s">
        <v>2273</v>
      </c>
      <c r="E2958" s="53"/>
      <c r="F2958" s="66">
        <v>57.31</v>
      </c>
      <c r="G2958" s="66"/>
      <c r="H2958" s="62">
        <f>IF(F2958="","",IF(AND(G2958="Руб.",$J$10=1),F2958/#REF!,IF(G2958="Руб.",F2958,F2958*$J$12)))</f>
        <v>57.31</v>
      </c>
      <c r="I2958" s="54" t="s">
        <v>1361</v>
      </c>
      <c r="L2958" s="6"/>
      <c r="M2958" s="152"/>
      <c r="N2958" s="151"/>
      <c r="O2958" s="150"/>
      <c r="P2958" s="6"/>
      <c r="Q2958" s="152"/>
      <c r="R2958" s="6"/>
      <c r="S2958" s="150"/>
      <c r="T2958" s="6"/>
    </row>
    <row r="2959" spans="1:20" ht="11.25" hidden="1" customHeight="1" outlineLevel="3">
      <c r="A2959" s="63">
        <f t="shared" si="58"/>
        <v>0</v>
      </c>
      <c r="B2959" s="67"/>
      <c r="C2959" s="61" t="s">
        <v>3943</v>
      </c>
      <c r="D2959" s="61" t="s">
        <v>2273</v>
      </c>
      <c r="E2959" s="53"/>
      <c r="F2959" s="66">
        <v>63.54</v>
      </c>
      <c r="G2959" s="66"/>
      <c r="H2959" s="62">
        <f>IF(F2959="","",IF(AND(G2959="Руб.",$J$10=1),F2959/#REF!,IF(G2959="Руб.",F2959,F2959*$J$12)))</f>
        <v>63.54</v>
      </c>
      <c r="I2959" s="54" t="s">
        <v>1361</v>
      </c>
      <c r="L2959" s="6"/>
      <c r="M2959" s="152"/>
      <c r="N2959" s="151"/>
      <c r="O2959" s="150"/>
      <c r="P2959" s="6"/>
      <c r="Q2959" s="152"/>
      <c r="R2959" s="6"/>
      <c r="S2959" s="150"/>
      <c r="T2959" s="6"/>
    </row>
    <row r="2960" spans="1:20" ht="11.25" hidden="1" customHeight="1" outlineLevel="3">
      <c r="A2960" s="63">
        <f t="shared" si="58"/>
        <v>0</v>
      </c>
      <c r="B2960" s="67"/>
      <c r="C2960" s="61" t="s">
        <v>1737</v>
      </c>
      <c r="D2960" s="61" t="s">
        <v>2273</v>
      </c>
      <c r="E2960" s="53"/>
      <c r="F2960" s="66">
        <v>89.76</v>
      </c>
      <c r="G2960" s="66"/>
      <c r="H2960" s="62">
        <f>IF(F2960="","",IF(AND(G2960="Руб.",$J$10=1),F2960/#REF!,IF(G2960="Руб.",F2960,F2960*$J$12)))</f>
        <v>89.76</v>
      </c>
      <c r="I2960" s="54" t="s">
        <v>1361</v>
      </c>
      <c r="L2960" s="6"/>
      <c r="M2960" s="152"/>
      <c r="N2960" s="151"/>
      <c r="O2960" s="150"/>
      <c r="P2960" s="6"/>
      <c r="Q2960" s="152"/>
      <c r="R2960" s="6"/>
      <c r="S2960" s="150"/>
      <c r="T2960" s="6"/>
    </row>
    <row r="2961" spans="1:20" ht="11.25" hidden="1" customHeight="1" outlineLevel="3">
      <c r="A2961" s="63">
        <f t="shared" si="58"/>
        <v>0</v>
      </c>
      <c r="B2961" s="67"/>
      <c r="C2961" s="61" t="s">
        <v>1738</v>
      </c>
      <c r="D2961" s="61" t="s">
        <v>2273</v>
      </c>
      <c r="E2961" s="53"/>
      <c r="F2961" s="66">
        <v>122.43</v>
      </c>
      <c r="G2961" s="66"/>
      <c r="H2961" s="62">
        <f>IF(F2961="","",IF(AND(G2961="Руб.",$J$10=1),F2961/#REF!,IF(G2961="Руб.",F2961,F2961*$J$12)))</f>
        <v>122.43</v>
      </c>
      <c r="I2961" s="54" t="s">
        <v>1361</v>
      </c>
      <c r="L2961" s="6"/>
      <c r="M2961" s="152"/>
      <c r="N2961" s="151"/>
      <c r="O2961" s="150"/>
      <c r="P2961" s="6"/>
      <c r="Q2961" s="152"/>
      <c r="R2961" s="6"/>
      <c r="S2961" s="150"/>
      <c r="T2961" s="6"/>
    </row>
    <row r="2962" spans="1:20" ht="11.25" hidden="1" customHeight="1" outlineLevel="3">
      <c r="A2962" s="63">
        <f t="shared" si="58"/>
        <v>0</v>
      </c>
      <c r="B2962" s="67"/>
      <c r="C2962" s="61" t="s">
        <v>1739</v>
      </c>
      <c r="D2962" s="61" t="s">
        <v>2273</v>
      </c>
      <c r="E2962" s="53"/>
      <c r="F2962" s="66">
        <v>70.540000000000006</v>
      </c>
      <c r="G2962" s="66"/>
      <c r="H2962" s="62">
        <f>IF(F2962="","",IF(AND(G2962="Руб.",$J$10=1),F2962/#REF!,IF(G2962="Руб.",F2962,F2962*$J$12)))</f>
        <v>70.540000000000006</v>
      </c>
      <c r="I2962" s="54" t="s">
        <v>1361</v>
      </c>
      <c r="L2962" s="6"/>
      <c r="M2962" s="152"/>
      <c r="N2962" s="151"/>
      <c r="O2962" s="150"/>
      <c r="P2962" s="6"/>
      <c r="Q2962" s="152"/>
      <c r="R2962" s="6"/>
      <c r="S2962" s="150"/>
      <c r="T2962" s="6"/>
    </row>
    <row r="2963" spans="1:20" ht="11.25" hidden="1" customHeight="1" outlineLevel="3">
      <c r="A2963" s="63">
        <f t="shared" si="58"/>
        <v>0</v>
      </c>
      <c r="B2963" s="67"/>
      <c r="C2963" s="61" t="s">
        <v>1740</v>
      </c>
      <c r="D2963" s="61" t="s">
        <v>2273</v>
      </c>
      <c r="E2963" s="53"/>
      <c r="F2963" s="66">
        <v>81.89</v>
      </c>
      <c r="G2963" s="66"/>
      <c r="H2963" s="62">
        <f>IF(F2963="","",IF(AND(G2963="Руб.",$J$10=1),F2963/#REF!,IF(G2963="Руб.",F2963,F2963*$J$12)))</f>
        <v>81.89</v>
      </c>
      <c r="I2963" s="54" t="s">
        <v>1361</v>
      </c>
      <c r="L2963" s="6"/>
      <c r="M2963" s="152"/>
      <c r="N2963" s="151"/>
      <c r="O2963" s="150"/>
      <c r="P2963" s="6"/>
      <c r="Q2963" s="152"/>
      <c r="R2963" s="6"/>
      <c r="S2963" s="150"/>
      <c r="T2963" s="6"/>
    </row>
    <row r="2964" spans="1:20" ht="11.25" hidden="1" customHeight="1" outlineLevel="3">
      <c r="A2964" s="63">
        <f t="shared" si="58"/>
        <v>0</v>
      </c>
      <c r="B2964" s="67"/>
      <c r="C2964" s="61" t="s">
        <v>1741</v>
      </c>
      <c r="D2964" s="61" t="s">
        <v>2273</v>
      </c>
      <c r="E2964" s="53"/>
      <c r="F2964" s="66">
        <v>113.66000000000001</v>
      </c>
      <c r="G2964" s="66"/>
      <c r="H2964" s="62">
        <f>IF(F2964="","",IF(AND(G2964="Руб.",$J$10=1),F2964/#REF!,IF(G2964="Руб.",F2964,F2964*$J$12)))</f>
        <v>113.66000000000001</v>
      </c>
      <c r="I2964" s="54" t="s">
        <v>1361</v>
      </c>
      <c r="L2964" s="6"/>
      <c r="M2964" s="152"/>
      <c r="N2964" s="151"/>
      <c r="O2964" s="150"/>
      <c r="P2964" s="6"/>
      <c r="Q2964" s="152"/>
      <c r="R2964" s="6"/>
      <c r="S2964" s="150"/>
      <c r="T2964" s="6"/>
    </row>
    <row r="2965" spans="1:20" ht="11.25" hidden="1" customHeight="1" outlineLevel="3">
      <c r="A2965" s="63">
        <f t="shared" si="58"/>
        <v>0</v>
      </c>
      <c r="B2965" s="67"/>
      <c r="C2965" s="61" t="s">
        <v>1742</v>
      </c>
      <c r="D2965" s="61" t="s">
        <v>2273</v>
      </c>
      <c r="E2965" s="53"/>
      <c r="F2965" s="66">
        <v>150.97</v>
      </c>
      <c r="G2965" s="66"/>
      <c r="H2965" s="62">
        <f>IF(F2965="","",IF(AND(G2965="Руб.",$J$10=1),F2965/#REF!,IF(G2965="Руб.",F2965,F2965*$J$12)))</f>
        <v>150.97</v>
      </c>
      <c r="I2965" s="54" t="s">
        <v>1361</v>
      </c>
      <c r="L2965" s="6"/>
      <c r="M2965" s="152"/>
      <c r="N2965" s="151"/>
      <c r="O2965" s="150"/>
      <c r="P2965" s="6"/>
      <c r="Q2965" s="152"/>
      <c r="R2965" s="6"/>
      <c r="S2965" s="150"/>
      <c r="T2965" s="6"/>
    </row>
    <row r="2966" spans="1:20" ht="11.25" customHeight="1" outlineLevel="2" collapsed="1">
      <c r="A2966" s="63">
        <f t="shared" si="58"/>
        <v>0</v>
      </c>
      <c r="B2966" s="67"/>
      <c r="C2966" s="23" t="s">
        <v>1743</v>
      </c>
      <c r="D2966" s="61"/>
      <c r="E2966" s="53"/>
      <c r="F2966" s="66" t="s">
        <v>2274</v>
      </c>
      <c r="G2966" s="66"/>
      <c r="H2966" s="62" t="str">
        <f>IF(F2966="","",IF(AND(G2966="Руб.",$J$10=1),F2966/#REF!,IF(G2966="Руб.",F2966,F2966*$J$12)))</f>
        <v/>
      </c>
      <c r="I2966" s="54" t="s">
        <v>1361</v>
      </c>
      <c r="L2966" s="6"/>
      <c r="M2966" s="152"/>
      <c r="N2966" s="151"/>
      <c r="O2966" s="150"/>
      <c r="P2966" s="6"/>
      <c r="Q2966" s="152"/>
      <c r="R2966" s="6"/>
      <c r="S2966" s="150"/>
      <c r="T2966" s="6"/>
    </row>
    <row r="2967" spans="1:20" ht="11.25" hidden="1" customHeight="1" outlineLevel="3">
      <c r="A2967" s="63">
        <f t="shared" si="58"/>
        <v>0</v>
      </c>
      <c r="B2967" s="67"/>
      <c r="C2967" s="61" t="s">
        <v>1744</v>
      </c>
      <c r="D2967" s="61" t="s">
        <v>2273</v>
      </c>
      <c r="E2967" s="53"/>
      <c r="F2967" s="66">
        <v>40.18</v>
      </c>
      <c r="G2967" s="66"/>
      <c r="H2967" s="62">
        <f>IF(F2967="","",IF(AND(G2967="Руб.",$J$10=1),F2967/#REF!,IF(G2967="Руб.",F2967,F2967*$J$12)))</f>
        <v>40.18</v>
      </c>
      <c r="I2967" s="54" t="s">
        <v>1361</v>
      </c>
      <c r="L2967" s="6"/>
      <c r="M2967" s="152"/>
      <c r="N2967" s="151"/>
      <c r="O2967" s="150"/>
      <c r="P2967" s="6"/>
      <c r="Q2967" s="152"/>
      <c r="R2967" s="6"/>
      <c r="S2967" s="150"/>
      <c r="T2967" s="6"/>
    </row>
    <row r="2968" spans="1:20" ht="11.25" hidden="1" customHeight="1" outlineLevel="3">
      <c r="A2968" s="63">
        <f t="shared" si="58"/>
        <v>0</v>
      </c>
      <c r="B2968" s="67"/>
      <c r="C2968" s="61" t="s">
        <v>1745</v>
      </c>
      <c r="D2968" s="61" t="s">
        <v>2273</v>
      </c>
      <c r="E2968" s="53"/>
      <c r="F2968" s="66">
        <v>46.93</v>
      </c>
      <c r="G2968" s="66"/>
      <c r="H2968" s="62">
        <f>IF(F2968="","",IF(AND(G2968="Руб.",$J$10=1),F2968/#REF!,IF(G2968="Руб.",F2968,F2968*$J$12)))</f>
        <v>46.93</v>
      </c>
      <c r="I2968" s="54" t="s">
        <v>1361</v>
      </c>
      <c r="L2968" s="6"/>
      <c r="M2968" s="152"/>
      <c r="N2968" s="151"/>
      <c r="O2968" s="150"/>
      <c r="P2968" s="6"/>
      <c r="Q2968" s="152"/>
      <c r="R2968" s="6"/>
      <c r="S2968" s="150"/>
      <c r="T2968" s="6"/>
    </row>
    <row r="2969" spans="1:20" ht="11.25" hidden="1" customHeight="1" outlineLevel="3">
      <c r="A2969" s="63">
        <f t="shared" si="58"/>
        <v>0</v>
      </c>
      <c r="B2969" s="67"/>
      <c r="C2969" s="61" t="s">
        <v>1746</v>
      </c>
      <c r="D2969" s="61" t="s">
        <v>2273</v>
      </c>
      <c r="E2969" s="53"/>
      <c r="F2969" s="66">
        <v>66.75</v>
      </c>
      <c r="G2969" s="66"/>
      <c r="H2969" s="62">
        <f>IF(F2969="","",IF(AND(G2969="Руб.",$J$10=1),F2969/#REF!,IF(G2969="Руб.",F2969,F2969*$J$12)))</f>
        <v>66.75</v>
      </c>
      <c r="I2969" s="54" t="s">
        <v>1361</v>
      </c>
      <c r="L2969" s="6"/>
      <c r="M2969" s="152"/>
      <c r="N2969" s="151"/>
      <c r="O2969" s="150"/>
      <c r="P2969" s="6"/>
      <c r="Q2969" s="152"/>
      <c r="R2969" s="6"/>
      <c r="S2969" s="150"/>
      <c r="T2969" s="6"/>
    </row>
    <row r="2970" spans="1:20" ht="11.25" hidden="1" customHeight="1" outlineLevel="3">
      <c r="A2970" s="63">
        <f t="shared" si="58"/>
        <v>0</v>
      </c>
      <c r="B2970" s="67"/>
      <c r="C2970" s="61" t="s">
        <v>1747</v>
      </c>
      <c r="D2970" s="61" t="s">
        <v>2273</v>
      </c>
      <c r="E2970" s="53"/>
      <c r="F2970" s="66">
        <v>102.79</v>
      </c>
      <c r="G2970" s="66"/>
      <c r="H2970" s="62">
        <f>IF(F2970="","",IF(AND(G2970="Руб.",$J$10=1),F2970/#REF!,IF(G2970="Руб.",F2970,F2970*$J$12)))</f>
        <v>102.79</v>
      </c>
      <c r="I2970" s="54" t="s">
        <v>1361</v>
      </c>
      <c r="L2970" s="6"/>
      <c r="M2970" s="152"/>
      <c r="N2970" s="151"/>
      <c r="O2970" s="150"/>
      <c r="P2970" s="6"/>
      <c r="Q2970" s="152"/>
      <c r="R2970" s="6"/>
      <c r="S2970" s="150"/>
      <c r="T2970" s="6"/>
    </row>
    <row r="2971" spans="1:20" ht="11.25" hidden="1" customHeight="1" outlineLevel="3">
      <c r="A2971" s="63">
        <f t="shared" si="58"/>
        <v>0</v>
      </c>
      <c r="B2971" s="67"/>
      <c r="C2971" s="61" t="s">
        <v>1748</v>
      </c>
      <c r="D2971" s="61" t="s">
        <v>2273</v>
      </c>
      <c r="E2971" s="53"/>
      <c r="F2971" s="66">
        <v>144.07999999999998</v>
      </c>
      <c r="G2971" s="66"/>
      <c r="H2971" s="62">
        <f>IF(F2971="","",IF(AND(G2971="Руб.",$J$10=1),F2971/#REF!,IF(G2971="Руб.",F2971,F2971*$J$12)))</f>
        <v>144.07999999999998</v>
      </c>
      <c r="I2971" s="54" t="s">
        <v>1361</v>
      </c>
      <c r="L2971" s="6"/>
      <c r="M2971" s="152"/>
      <c r="N2971" s="151"/>
      <c r="O2971" s="150"/>
      <c r="P2971" s="6"/>
      <c r="Q2971" s="152"/>
      <c r="R2971" s="6"/>
      <c r="S2971" s="150"/>
      <c r="T2971" s="6"/>
    </row>
    <row r="2972" spans="1:20" ht="11.25" hidden="1" customHeight="1" outlineLevel="3">
      <c r="A2972" s="63">
        <f t="shared" si="58"/>
        <v>0</v>
      </c>
      <c r="B2972" s="67"/>
      <c r="C2972" s="61" t="s">
        <v>1749</v>
      </c>
      <c r="D2972" s="61" t="s">
        <v>2273</v>
      </c>
      <c r="E2972" s="53"/>
      <c r="F2972" s="66">
        <v>38.199999999999996</v>
      </c>
      <c r="G2972" s="66"/>
      <c r="H2972" s="62">
        <f>IF(F2972="","",IF(AND(G2972="Руб.",$J$10=1),F2972/#REF!,IF(G2972="Руб.",F2972,F2972*$J$12)))</f>
        <v>38.199999999999996</v>
      </c>
      <c r="I2972" s="54" t="s">
        <v>1361</v>
      </c>
      <c r="L2972" s="6"/>
      <c r="M2972" s="152"/>
      <c r="N2972" s="151"/>
      <c r="O2972" s="150"/>
      <c r="P2972" s="6"/>
      <c r="Q2972" s="152"/>
      <c r="R2972" s="6"/>
      <c r="S2972" s="150"/>
      <c r="T2972" s="6"/>
    </row>
    <row r="2973" spans="1:20" ht="11.25" hidden="1" customHeight="1" outlineLevel="3">
      <c r="A2973" s="63">
        <f t="shared" si="58"/>
        <v>0</v>
      </c>
      <c r="B2973" s="67"/>
      <c r="C2973" s="61" t="s">
        <v>1750</v>
      </c>
      <c r="D2973" s="61" t="s">
        <v>2273</v>
      </c>
      <c r="E2973" s="53"/>
      <c r="F2973" s="66">
        <v>61.669999999999995</v>
      </c>
      <c r="G2973" s="66"/>
      <c r="H2973" s="62">
        <f>IF(F2973="","",IF(AND(G2973="Руб.",$J$10=1),F2973/#REF!,IF(G2973="Руб.",F2973,F2973*$J$12)))</f>
        <v>61.669999999999995</v>
      </c>
      <c r="I2973" s="54" t="s">
        <v>1361</v>
      </c>
      <c r="L2973" s="6"/>
      <c r="M2973" s="152"/>
      <c r="N2973" s="151"/>
      <c r="O2973" s="150"/>
      <c r="P2973" s="6"/>
      <c r="Q2973" s="152"/>
      <c r="R2973" s="6"/>
      <c r="S2973" s="150"/>
      <c r="T2973" s="6"/>
    </row>
    <row r="2974" spans="1:20" ht="11.25" hidden="1" customHeight="1" outlineLevel="3">
      <c r="A2974" s="63">
        <f t="shared" si="58"/>
        <v>0</v>
      </c>
      <c r="B2974" s="67"/>
      <c r="C2974" s="61" t="s">
        <v>1751</v>
      </c>
      <c r="D2974" s="61" t="s">
        <v>2273</v>
      </c>
      <c r="E2974" s="53"/>
      <c r="F2974" s="66">
        <v>68.36</v>
      </c>
      <c r="G2974" s="66"/>
      <c r="H2974" s="62">
        <f>IF(F2974="","",IF(AND(G2974="Руб.",$J$10=1),F2974/#REF!,IF(G2974="Руб.",F2974,F2974*$J$12)))</f>
        <v>68.36</v>
      </c>
      <c r="I2974" s="54" t="s">
        <v>1361</v>
      </c>
      <c r="L2974" s="6"/>
      <c r="M2974" s="152"/>
      <c r="N2974" s="151"/>
      <c r="O2974" s="150"/>
      <c r="P2974" s="6"/>
      <c r="Q2974" s="152"/>
      <c r="R2974" s="6"/>
      <c r="S2974" s="150"/>
      <c r="T2974" s="6"/>
    </row>
    <row r="2975" spans="1:20" ht="11.25" hidden="1" customHeight="1" outlineLevel="3">
      <c r="A2975" s="63">
        <f t="shared" si="58"/>
        <v>0</v>
      </c>
      <c r="B2975" s="67"/>
      <c r="C2975" s="61" t="s">
        <v>1752</v>
      </c>
      <c r="D2975" s="61" t="s">
        <v>2273</v>
      </c>
      <c r="E2975" s="53"/>
      <c r="F2975" s="66">
        <v>101.42</v>
      </c>
      <c r="G2975" s="66"/>
      <c r="H2975" s="62">
        <f>IF(F2975="","",IF(AND(G2975="Руб.",$J$10=1),F2975/#REF!,IF(G2975="Руб.",F2975,F2975*$J$12)))</f>
        <v>101.42</v>
      </c>
      <c r="I2975" s="54" t="s">
        <v>1361</v>
      </c>
      <c r="L2975" s="6"/>
      <c r="M2975" s="152"/>
      <c r="N2975" s="151"/>
      <c r="O2975" s="150"/>
      <c r="P2975" s="6"/>
      <c r="Q2975" s="152"/>
      <c r="R2975" s="6"/>
      <c r="S2975" s="150"/>
      <c r="T2975" s="6"/>
    </row>
    <row r="2976" spans="1:20" ht="11.25" hidden="1" customHeight="1" outlineLevel="3">
      <c r="A2976" s="63">
        <f t="shared" si="58"/>
        <v>0</v>
      </c>
      <c r="B2976" s="67"/>
      <c r="C2976" s="61" t="s">
        <v>1753</v>
      </c>
      <c r="D2976" s="61" t="s">
        <v>2273</v>
      </c>
      <c r="E2976" s="53"/>
      <c r="F2976" s="66">
        <v>139.51</v>
      </c>
      <c r="G2976" s="66"/>
      <c r="H2976" s="62">
        <f>IF(F2976="","",IF(AND(G2976="Руб.",$J$10=1),F2976/#REF!,IF(G2976="Руб.",F2976,F2976*$J$12)))</f>
        <v>139.51</v>
      </c>
      <c r="I2976" s="54" t="s">
        <v>1361</v>
      </c>
      <c r="L2976" s="6"/>
      <c r="M2976" s="152"/>
      <c r="N2976" s="151"/>
      <c r="O2976" s="150"/>
      <c r="P2976" s="6"/>
      <c r="Q2976" s="152"/>
      <c r="R2976" s="6"/>
      <c r="S2976" s="150"/>
      <c r="T2976" s="6"/>
    </row>
    <row r="2977" spans="1:20" ht="11.25" hidden="1" customHeight="1" outlineLevel="3">
      <c r="A2977" s="63">
        <f t="shared" si="58"/>
        <v>0</v>
      </c>
      <c r="B2977" s="67"/>
      <c r="C2977" s="61" t="s">
        <v>1754</v>
      </c>
      <c r="D2977" s="61" t="s">
        <v>2273</v>
      </c>
      <c r="E2977" s="53"/>
      <c r="F2977" s="66">
        <v>40.18</v>
      </c>
      <c r="G2977" s="66"/>
      <c r="H2977" s="62">
        <f>IF(F2977="","",IF(AND(G2977="Руб.",$J$10=1),F2977/#REF!,IF(G2977="Руб.",F2977,F2977*$J$12)))</f>
        <v>40.18</v>
      </c>
      <c r="I2977" s="54" t="s">
        <v>1361</v>
      </c>
      <c r="L2977" s="6"/>
      <c r="M2977" s="152"/>
      <c r="N2977" s="151"/>
      <c r="O2977" s="150"/>
      <c r="P2977" s="6"/>
      <c r="Q2977" s="152"/>
      <c r="R2977" s="6"/>
      <c r="S2977" s="150"/>
      <c r="T2977" s="6"/>
    </row>
    <row r="2978" spans="1:20" ht="11.25" hidden="1" customHeight="1" outlineLevel="3">
      <c r="A2978" s="63">
        <f t="shared" si="58"/>
        <v>0</v>
      </c>
      <c r="B2978" s="67"/>
      <c r="C2978" s="61" t="s">
        <v>1755</v>
      </c>
      <c r="D2978" s="61" t="s">
        <v>2273</v>
      </c>
      <c r="E2978" s="53"/>
      <c r="F2978" s="66">
        <v>50.82</v>
      </c>
      <c r="G2978" s="66"/>
      <c r="H2978" s="62">
        <f>IF(F2978="","",IF(AND(G2978="Руб.",$J$10=1),F2978/#REF!,IF(G2978="Руб.",F2978,F2978*$J$12)))</f>
        <v>50.82</v>
      </c>
      <c r="I2978" s="54" t="s">
        <v>1361</v>
      </c>
      <c r="L2978" s="6"/>
      <c r="M2978" s="152"/>
      <c r="N2978" s="151"/>
      <c r="O2978" s="150"/>
      <c r="P2978" s="6"/>
      <c r="Q2978" s="152"/>
      <c r="R2978" s="6"/>
      <c r="S2978" s="150"/>
      <c r="T2978" s="6"/>
    </row>
    <row r="2979" spans="1:20" ht="11.25" hidden="1" customHeight="1" outlineLevel="3">
      <c r="A2979" s="63">
        <f t="shared" si="58"/>
        <v>0</v>
      </c>
      <c r="B2979" s="67"/>
      <c r="C2979" s="61" t="s">
        <v>1756</v>
      </c>
      <c r="D2979" s="61" t="s">
        <v>2273</v>
      </c>
      <c r="E2979" s="53"/>
      <c r="F2979" s="66">
        <v>66.75</v>
      </c>
      <c r="G2979" s="66"/>
      <c r="H2979" s="62">
        <f>IF(F2979="","",IF(AND(G2979="Руб.",$J$10=1),F2979/#REF!,IF(G2979="Руб.",F2979,F2979*$J$12)))</f>
        <v>66.75</v>
      </c>
      <c r="I2979" s="54" t="s">
        <v>1361</v>
      </c>
      <c r="L2979" s="6"/>
      <c r="M2979" s="152"/>
      <c r="N2979" s="151"/>
      <c r="O2979" s="150"/>
      <c r="P2979" s="6"/>
      <c r="Q2979" s="152"/>
      <c r="R2979" s="6"/>
      <c r="S2979" s="150"/>
      <c r="T2979" s="6"/>
    </row>
    <row r="2980" spans="1:20" ht="11.25" hidden="1" customHeight="1" outlineLevel="3">
      <c r="A2980" s="63">
        <f t="shared" si="58"/>
        <v>0</v>
      </c>
      <c r="B2980" s="67"/>
      <c r="C2980" s="61" t="s">
        <v>1757</v>
      </c>
      <c r="D2980" s="61" t="s">
        <v>2273</v>
      </c>
      <c r="E2980" s="53"/>
      <c r="F2980" s="66">
        <v>102.79</v>
      </c>
      <c r="G2980" s="66"/>
      <c r="H2980" s="62">
        <f>IF(F2980="","",IF(AND(G2980="Руб.",$J$10=1),F2980/#REF!,IF(G2980="Руб.",F2980,F2980*$J$12)))</f>
        <v>102.79</v>
      </c>
      <c r="I2980" s="54" t="s">
        <v>1361</v>
      </c>
      <c r="L2980" s="6"/>
      <c r="M2980" s="152"/>
      <c r="N2980" s="151"/>
      <c r="O2980" s="150"/>
      <c r="P2980" s="6"/>
      <c r="Q2980" s="152"/>
      <c r="R2980" s="6"/>
      <c r="S2980" s="150"/>
      <c r="T2980" s="6"/>
    </row>
    <row r="2981" spans="1:20" ht="11.25" hidden="1" customHeight="1" outlineLevel="3">
      <c r="A2981" s="63">
        <f t="shared" si="58"/>
        <v>0</v>
      </c>
      <c r="B2981" s="67"/>
      <c r="C2981" s="61" t="s">
        <v>1758</v>
      </c>
      <c r="D2981" s="61" t="s">
        <v>2273</v>
      </c>
      <c r="E2981" s="53"/>
      <c r="F2981" s="66">
        <v>158.4</v>
      </c>
      <c r="G2981" s="66"/>
      <c r="H2981" s="62">
        <f>IF(F2981="","",IF(AND(G2981="Руб.",$J$10=1),F2981/#REF!,IF(G2981="Руб.",F2981,F2981*$J$12)))</f>
        <v>158.4</v>
      </c>
      <c r="I2981" s="54" t="s">
        <v>1361</v>
      </c>
      <c r="L2981" s="6"/>
      <c r="M2981" s="152"/>
      <c r="N2981" s="151"/>
      <c r="O2981" s="150"/>
      <c r="P2981" s="6"/>
      <c r="Q2981" s="152"/>
      <c r="R2981" s="6"/>
      <c r="S2981" s="150"/>
      <c r="T2981" s="6"/>
    </row>
    <row r="2982" spans="1:20" ht="11.25" hidden="1" customHeight="1" outlineLevel="3">
      <c r="A2982" s="63">
        <f t="shared" si="58"/>
        <v>0</v>
      </c>
      <c r="B2982" s="67"/>
      <c r="C2982" s="61" t="s">
        <v>1759</v>
      </c>
      <c r="D2982" s="61" t="s">
        <v>2273</v>
      </c>
      <c r="E2982" s="53"/>
      <c r="F2982" s="66">
        <v>49.86</v>
      </c>
      <c r="G2982" s="66"/>
      <c r="H2982" s="62">
        <f>IF(F2982="","",IF(AND(G2982="Руб.",$J$10=1),F2982/#REF!,IF(G2982="Руб.",F2982,F2982*$J$12)))</f>
        <v>49.86</v>
      </c>
      <c r="I2982" s="54" t="s">
        <v>1361</v>
      </c>
      <c r="L2982" s="6"/>
      <c r="M2982" s="152"/>
      <c r="N2982" s="151"/>
      <c r="O2982" s="150"/>
      <c r="P2982" s="6"/>
      <c r="Q2982" s="152"/>
      <c r="R2982" s="6"/>
      <c r="S2982" s="150"/>
      <c r="T2982" s="6"/>
    </row>
    <row r="2983" spans="1:20" ht="11.25" hidden="1" customHeight="1" outlineLevel="3">
      <c r="A2983" s="63">
        <f t="shared" si="58"/>
        <v>0</v>
      </c>
      <c r="B2983" s="67"/>
      <c r="C2983" s="61" t="s">
        <v>1760</v>
      </c>
      <c r="D2983" s="61" t="s">
        <v>2273</v>
      </c>
      <c r="E2983" s="53"/>
      <c r="F2983" s="66">
        <v>44.82</v>
      </c>
      <c r="G2983" s="66"/>
      <c r="H2983" s="62">
        <f>IF(F2983="","",IF(AND(G2983="Руб.",$J$10=1),F2983/#REF!,IF(G2983="Руб.",F2983,F2983*$J$12)))</f>
        <v>44.82</v>
      </c>
      <c r="I2983" s="54" t="s">
        <v>1361</v>
      </c>
      <c r="L2983" s="6"/>
      <c r="M2983" s="152"/>
      <c r="N2983" s="151"/>
      <c r="O2983" s="150"/>
      <c r="P2983" s="6"/>
      <c r="Q2983" s="152"/>
      <c r="R2983" s="6"/>
      <c r="S2983" s="150"/>
      <c r="T2983" s="6"/>
    </row>
    <row r="2984" spans="1:20" ht="11.25" hidden="1" customHeight="1" outlineLevel="3">
      <c r="A2984" s="63">
        <f t="shared" si="58"/>
        <v>0</v>
      </c>
      <c r="B2984" s="67"/>
      <c r="C2984" s="61" t="s">
        <v>1761</v>
      </c>
      <c r="D2984" s="61" t="s">
        <v>2273</v>
      </c>
      <c r="E2984" s="53"/>
      <c r="F2984" s="66">
        <v>63.58</v>
      </c>
      <c r="G2984" s="66"/>
      <c r="H2984" s="62">
        <f>IF(F2984="","",IF(AND(G2984="Руб.",$J$10=1),F2984/#REF!,IF(G2984="Руб.",F2984,F2984*$J$12)))</f>
        <v>63.58</v>
      </c>
      <c r="I2984" s="54" t="s">
        <v>1361</v>
      </c>
      <c r="L2984" s="6"/>
      <c r="M2984" s="152"/>
      <c r="N2984" s="151"/>
      <c r="O2984" s="150"/>
      <c r="P2984" s="6"/>
      <c r="Q2984" s="152"/>
      <c r="R2984" s="6"/>
      <c r="S2984" s="150"/>
      <c r="T2984" s="6"/>
    </row>
    <row r="2985" spans="1:20" ht="11.25" hidden="1" customHeight="1" outlineLevel="3">
      <c r="A2985" s="63">
        <f t="shared" si="58"/>
        <v>0</v>
      </c>
      <c r="B2985" s="67"/>
      <c r="C2985" s="61" t="s">
        <v>1762</v>
      </c>
      <c r="D2985" s="61" t="s">
        <v>2273</v>
      </c>
      <c r="E2985" s="53"/>
      <c r="F2985" s="66">
        <v>97.86</v>
      </c>
      <c r="G2985" s="66"/>
      <c r="H2985" s="62">
        <f>IF(F2985="","",IF(AND(G2985="Руб.",$J$10=1),F2985/#REF!,IF(G2985="Руб.",F2985,F2985*$J$12)))</f>
        <v>97.86</v>
      </c>
      <c r="I2985" s="54" t="s">
        <v>1361</v>
      </c>
      <c r="L2985" s="6"/>
      <c r="M2985" s="152"/>
      <c r="N2985" s="151"/>
      <c r="O2985" s="150"/>
      <c r="P2985" s="6"/>
      <c r="Q2985" s="152"/>
      <c r="R2985" s="6"/>
      <c r="S2985" s="150"/>
      <c r="T2985" s="6"/>
    </row>
    <row r="2986" spans="1:20" ht="11.25" customHeight="1" outlineLevel="2" collapsed="1">
      <c r="A2986" s="63">
        <f t="shared" si="58"/>
        <v>0</v>
      </c>
      <c r="B2986" s="67"/>
      <c r="C2986" s="23" t="s">
        <v>1763</v>
      </c>
      <c r="D2986" s="61"/>
      <c r="E2986" s="53"/>
      <c r="F2986" s="66" t="s">
        <v>2274</v>
      </c>
      <c r="G2986" s="66"/>
      <c r="H2986" s="62" t="str">
        <f>IF(F2986="","",IF(AND(G2986="Руб.",$J$10=1),F2986/#REF!,IF(G2986="Руб.",F2986,F2986*$J$12)))</f>
        <v/>
      </c>
      <c r="I2986" s="54" t="s">
        <v>1361</v>
      </c>
      <c r="L2986" s="6"/>
      <c r="M2986" s="152"/>
      <c r="N2986" s="151"/>
      <c r="O2986" s="150"/>
      <c r="P2986" s="6"/>
      <c r="Q2986" s="152"/>
      <c r="R2986" s="6"/>
      <c r="S2986" s="150"/>
      <c r="T2986" s="6"/>
    </row>
    <row r="2987" spans="1:20" ht="11.25" hidden="1" customHeight="1" outlineLevel="3">
      <c r="A2987" s="63">
        <f t="shared" si="58"/>
        <v>0</v>
      </c>
      <c r="B2987" s="67"/>
      <c r="C2987" s="23" t="s">
        <v>1764</v>
      </c>
      <c r="D2987" s="61"/>
      <c r="E2987" s="53"/>
      <c r="F2987" s="66" t="s">
        <v>2274</v>
      </c>
      <c r="G2987" s="66"/>
      <c r="H2987" s="62" t="str">
        <f>IF(F2987="","",IF(AND(G2987="Руб.",$J$10=1),F2987/#REF!,IF(G2987="Руб.",F2987,F2987*$J$12)))</f>
        <v/>
      </c>
      <c r="I2987" s="54" t="s">
        <v>1361</v>
      </c>
      <c r="L2987" s="6"/>
      <c r="M2987" s="152"/>
      <c r="N2987" s="151"/>
      <c r="O2987" s="150"/>
      <c r="P2987" s="6"/>
      <c r="Q2987" s="152"/>
      <c r="R2987" s="6"/>
      <c r="S2987" s="150"/>
      <c r="T2987" s="6"/>
    </row>
    <row r="2988" spans="1:20" ht="11.25" hidden="1" customHeight="1" outlineLevel="3">
      <c r="A2988" s="63">
        <f t="shared" si="58"/>
        <v>0</v>
      </c>
      <c r="B2988" s="67"/>
      <c r="C2988" s="61" t="s">
        <v>1765</v>
      </c>
      <c r="D2988" s="61" t="s">
        <v>2273</v>
      </c>
      <c r="E2988" s="53"/>
      <c r="F2988" s="66">
        <v>16.790000000000003</v>
      </c>
      <c r="G2988" s="66"/>
      <c r="H2988" s="62">
        <f>IF(F2988="","",IF(AND(G2988="Руб.",$J$10=1),F2988/#REF!,IF(G2988="Руб.",F2988,F2988*$J$12)))</f>
        <v>16.790000000000003</v>
      </c>
      <c r="I2988" s="54" t="s">
        <v>1361</v>
      </c>
      <c r="L2988" s="6"/>
      <c r="M2988" s="152"/>
      <c r="N2988" s="151"/>
      <c r="O2988" s="150"/>
      <c r="P2988" s="6"/>
      <c r="Q2988" s="152"/>
      <c r="R2988" s="6"/>
      <c r="S2988" s="150"/>
      <c r="T2988" s="6"/>
    </row>
    <row r="2989" spans="1:20" ht="11.25" hidden="1" customHeight="1" outlineLevel="3">
      <c r="A2989" s="63">
        <f t="shared" ref="A2989:A3052" si="59">IF(E2989="",A2988,A2988+1)</f>
        <v>0</v>
      </c>
      <c r="B2989" s="67"/>
      <c r="C2989" s="61" t="s">
        <v>1766</v>
      </c>
      <c r="D2989" s="61" t="s">
        <v>2273</v>
      </c>
      <c r="E2989" s="53"/>
      <c r="F2989" s="66">
        <v>27.330000000000002</v>
      </c>
      <c r="G2989" s="66"/>
      <c r="H2989" s="62">
        <f>IF(F2989="","",IF(AND(G2989="Руб.",$J$10=1),F2989/#REF!,IF(G2989="Руб.",F2989,F2989*$J$12)))</f>
        <v>27.330000000000002</v>
      </c>
      <c r="I2989" s="54" t="s">
        <v>1361</v>
      </c>
      <c r="L2989" s="6"/>
      <c r="M2989" s="152"/>
      <c r="N2989" s="151"/>
      <c r="O2989" s="150"/>
      <c r="P2989" s="6"/>
      <c r="Q2989" s="152"/>
      <c r="R2989" s="6"/>
      <c r="S2989" s="150"/>
      <c r="T2989" s="6"/>
    </row>
    <row r="2990" spans="1:20" ht="11.25" hidden="1" customHeight="1" outlineLevel="3">
      <c r="A2990" s="63">
        <f t="shared" si="59"/>
        <v>0</v>
      </c>
      <c r="B2990" s="67"/>
      <c r="C2990" s="61" t="s">
        <v>1767</v>
      </c>
      <c r="D2990" s="61" t="s">
        <v>2273</v>
      </c>
      <c r="E2990" s="53"/>
      <c r="F2990" s="66">
        <v>35.200000000000003</v>
      </c>
      <c r="G2990" s="66"/>
      <c r="H2990" s="62">
        <f>IF(F2990="","",IF(AND(G2990="Руб.",$J$10=1),F2990/#REF!,IF(G2990="Руб.",F2990,F2990*$J$12)))</f>
        <v>35.200000000000003</v>
      </c>
      <c r="I2990" s="54" t="s">
        <v>1361</v>
      </c>
      <c r="L2990" s="6"/>
      <c r="M2990" s="152"/>
      <c r="N2990" s="151"/>
      <c r="O2990" s="150"/>
      <c r="P2990" s="6"/>
      <c r="Q2990" s="152"/>
      <c r="R2990" s="6"/>
      <c r="S2990" s="150"/>
      <c r="T2990" s="6"/>
    </row>
    <row r="2991" spans="1:20" ht="11.25" hidden="1" customHeight="1" outlineLevel="3">
      <c r="A2991" s="63">
        <f t="shared" si="59"/>
        <v>0</v>
      </c>
      <c r="B2991" s="67"/>
      <c r="C2991" s="61" t="s">
        <v>1768</v>
      </c>
      <c r="D2991" s="61" t="s">
        <v>2273</v>
      </c>
      <c r="E2991" s="53"/>
      <c r="F2991" s="66">
        <v>50.93</v>
      </c>
      <c r="G2991" s="66"/>
      <c r="H2991" s="62">
        <f>IF(F2991="","",IF(AND(G2991="Руб.",$J$10=1),F2991/#REF!,IF(G2991="Руб.",F2991,F2991*$J$12)))</f>
        <v>50.93</v>
      </c>
      <c r="I2991" s="54" t="s">
        <v>1361</v>
      </c>
      <c r="L2991" s="6"/>
      <c r="M2991" s="152"/>
      <c r="N2991" s="151"/>
      <c r="O2991" s="150"/>
      <c r="P2991" s="6"/>
      <c r="Q2991" s="152"/>
      <c r="R2991" s="6"/>
      <c r="S2991" s="150"/>
      <c r="T2991" s="6"/>
    </row>
    <row r="2992" spans="1:20" ht="11.25" hidden="1" customHeight="1" outlineLevel="3">
      <c r="A2992" s="63">
        <f t="shared" si="59"/>
        <v>0</v>
      </c>
      <c r="B2992" s="67"/>
      <c r="C2992" s="61" t="s">
        <v>1769</v>
      </c>
      <c r="D2992" s="61" t="s">
        <v>2273</v>
      </c>
      <c r="E2992" s="53"/>
      <c r="F2992" s="66">
        <v>59.78</v>
      </c>
      <c r="G2992" s="66"/>
      <c r="H2992" s="62">
        <f>IF(F2992="","",IF(AND(G2992="Руб.",$J$10=1),F2992/#REF!,IF(G2992="Руб.",F2992,F2992*$J$12)))</f>
        <v>59.78</v>
      </c>
      <c r="I2992" s="54" t="s">
        <v>1361</v>
      </c>
      <c r="L2992" s="6"/>
      <c r="M2992" s="152"/>
      <c r="N2992" s="151"/>
      <c r="O2992" s="150"/>
      <c r="P2992" s="6"/>
      <c r="Q2992" s="152"/>
      <c r="R2992" s="6"/>
      <c r="S2992" s="150"/>
      <c r="T2992" s="6"/>
    </row>
    <row r="2993" spans="1:20" ht="11.25" hidden="1" customHeight="1" outlineLevel="3">
      <c r="A2993" s="63">
        <f t="shared" si="59"/>
        <v>0</v>
      </c>
      <c r="B2993" s="67"/>
      <c r="C2993" s="61" t="s">
        <v>1770</v>
      </c>
      <c r="D2993" s="61" t="s">
        <v>2273</v>
      </c>
      <c r="E2993" s="53"/>
      <c r="F2993" s="66">
        <v>80.959999999999994</v>
      </c>
      <c r="G2993" s="66"/>
      <c r="H2993" s="62">
        <f>IF(F2993="","",IF(AND(G2993="Руб.",$J$10=1),F2993/#REF!,IF(G2993="Руб.",F2993,F2993*$J$12)))</f>
        <v>80.959999999999994</v>
      </c>
      <c r="I2993" s="54" t="s">
        <v>1361</v>
      </c>
      <c r="L2993" s="6"/>
      <c r="M2993" s="152"/>
      <c r="N2993" s="151"/>
      <c r="O2993" s="150"/>
      <c r="P2993" s="6"/>
      <c r="Q2993" s="152"/>
      <c r="R2993" s="6"/>
      <c r="S2993" s="150"/>
      <c r="T2993" s="6"/>
    </row>
    <row r="2994" spans="1:20" ht="11.25" hidden="1" customHeight="1" outlineLevel="3">
      <c r="A2994" s="63">
        <f t="shared" si="59"/>
        <v>0</v>
      </c>
      <c r="B2994" s="67"/>
      <c r="C2994" s="61" t="s">
        <v>1771</v>
      </c>
      <c r="D2994" s="61" t="s">
        <v>2273</v>
      </c>
      <c r="E2994" s="53"/>
      <c r="F2994" s="66">
        <v>16.790000000000003</v>
      </c>
      <c r="G2994" s="66"/>
      <c r="H2994" s="62">
        <f>IF(F2994="","",IF(AND(G2994="Руб.",$J$10=1),F2994/#REF!,IF(G2994="Руб.",F2994,F2994*$J$12)))</f>
        <v>16.790000000000003</v>
      </c>
      <c r="I2994" s="54" t="s">
        <v>1361</v>
      </c>
      <c r="L2994" s="6"/>
      <c r="M2994" s="152"/>
      <c r="N2994" s="151"/>
      <c r="O2994" s="150"/>
      <c r="P2994" s="6"/>
      <c r="Q2994" s="152"/>
      <c r="R2994" s="6"/>
      <c r="S2994" s="150"/>
      <c r="T2994" s="6"/>
    </row>
    <row r="2995" spans="1:20" ht="11.25" hidden="1" customHeight="1" outlineLevel="3">
      <c r="A2995" s="63">
        <f t="shared" si="59"/>
        <v>0</v>
      </c>
      <c r="B2995" s="67"/>
      <c r="C2995" s="61" t="s">
        <v>1772</v>
      </c>
      <c r="D2995" s="61" t="s">
        <v>2273</v>
      </c>
      <c r="E2995" s="53"/>
      <c r="F2995" s="66">
        <v>27.330000000000002</v>
      </c>
      <c r="G2995" s="66"/>
      <c r="H2995" s="62">
        <f>IF(F2995="","",IF(AND(G2995="Руб.",$J$10=1),F2995/#REF!,IF(G2995="Руб.",F2995,F2995*$J$12)))</f>
        <v>27.330000000000002</v>
      </c>
      <c r="I2995" s="54" t="s">
        <v>1361</v>
      </c>
      <c r="L2995" s="6"/>
      <c r="M2995" s="152"/>
      <c r="N2995" s="151"/>
      <c r="O2995" s="150"/>
      <c r="P2995" s="6"/>
      <c r="Q2995" s="152"/>
      <c r="R2995" s="6"/>
      <c r="S2995" s="150"/>
      <c r="T2995" s="6"/>
    </row>
    <row r="2996" spans="1:20" ht="11.25" hidden="1" customHeight="1" outlineLevel="3">
      <c r="A2996" s="63">
        <f t="shared" si="59"/>
        <v>0</v>
      </c>
      <c r="B2996" s="67"/>
      <c r="C2996" s="61" t="s">
        <v>1773</v>
      </c>
      <c r="D2996" s="61" t="s">
        <v>2273</v>
      </c>
      <c r="E2996" s="53"/>
      <c r="F2996" s="66">
        <v>35.200000000000003</v>
      </c>
      <c r="G2996" s="66"/>
      <c r="H2996" s="62">
        <f>IF(F2996="","",IF(AND(G2996="Руб.",$J$10=1),F2996/#REF!,IF(G2996="Руб.",F2996,F2996*$J$12)))</f>
        <v>35.200000000000003</v>
      </c>
      <c r="I2996" s="54" t="s">
        <v>1361</v>
      </c>
      <c r="L2996" s="6"/>
      <c r="M2996" s="152"/>
      <c r="N2996" s="151"/>
      <c r="O2996" s="150"/>
      <c r="P2996" s="6"/>
      <c r="Q2996" s="152"/>
      <c r="R2996" s="6"/>
      <c r="S2996" s="150"/>
      <c r="T2996" s="6"/>
    </row>
    <row r="2997" spans="1:20" ht="11.25" hidden="1" customHeight="1" outlineLevel="3">
      <c r="A2997" s="63">
        <f t="shared" si="59"/>
        <v>0</v>
      </c>
      <c r="B2997" s="67"/>
      <c r="C2997" s="61" t="s">
        <v>1774</v>
      </c>
      <c r="D2997" s="61" t="s">
        <v>2273</v>
      </c>
      <c r="E2997" s="53"/>
      <c r="F2997" s="66">
        <v>47.52</v>
      </c>
      <c r="G2997" s="66"/>
      <c r="H2997" s="62">
        <f>IF(F2997="","",IF(AND(G2997="Руб.",$J$10=1),F2997/#REF!,IF(G2997="Руб.",F2997,F2997*$J$12)))</f>
        <v>47.52</v>
      </c>
      <c r="I2997" s="54" t="s">
        <v>1361</v>
      </c>
      <c r="L2997" s="6"/>
      <c r="M2997" s="152"/>
      <c r="N2997" s="151"/>
      <c r="O2997" s="150"/>
      <c r="P2997" s="6"/>
      <c r="Q2997" s="152"/>
      <c r="R2997" s="6"/>
      <c r="S2997" s="150"/>
      <c r="T2997" s="6"/>
    </row>
    <row r="2998" spans="1:20" ht="11.25" hidden="1" customHeight="1" outlineLevel="3">
      <c r="A2998" s="63">
        <f t="shared" si="59"/>
        <v>0</v>
      </c>
      <c r="B2998" s="67"/>
      <c r="C2998" s="61" t="s">
        <v>1775</v>
      </c>
      <c r="D2998" s="61" t="s">
        <v>2273</v>
      </c>
      <c r="E2998" s="53"/>
      <c r="F2998" s="66">
        <v>59.78</v>
      </c>
      <c r="G2998" s="66"/>
      <c r="H2998" s="62">
        <f>IF(F2998="","",IF(AND(G2998="Руб.",$J$10=1),F2998/#REF!,IF(G2998="Руб.",F2998,F2998*$J$12)))</f>
        <v>59.78</v>
      </c>
      <c r="I2998" s="54" t="s">
        <v>1361</v>
      </c>
      <c r="L2998" s="6"/>
      <c r="M2998" s="152"/>
      <c r="N2998" s="151"/>
      <c r="O2998" s="150"/>
      <c r="P2998" s="6"/>
      <c r="Q2998" s="152"/>
      <c r="R2998" s="6"/>
      <c r="S2998" s="150"/>
      <c r="T2998" s="6"/>
    </row>
    <row r="2999" spans="1:20" ht="11.25" hidden="1" customHeight="1" outlineLevel="3">
      <c r="A2999" s="63">
        <f t="shared" si="59"/>
        <v>0</v>
      </c>
      <c r="B2999" s="67"/>
      <c r="C2999" s="61" t="s">
        <v>1776</v>
      </c>
      <c r="D2999" s="61" t="s">
        <v>2273</v>
      </c>
      <c r="E2999" s="53"/>
      <c r="F2999" s="66">
        <v>80.959999999999994</v>
      </c>
      <c r="G2999" s="66"/>
      <c r="H2999" s="62">
        <f>IF(F2999="","",IF(AND(G2999="Руб.",$J$10=1),F2999/#REF!,IF(G2999="Руб.",F2999,F2999*$J$12)))</f>
        <v>80.959999999999994</v>
      </c>
      <c r="I2999" s="54" t="s">
        <v>1361</v>
      </c>
      <c r="L2999" s="6"/>
      <c r="M2999" s="152"/>
      <c r="N2999" s="151"/>
      <c r="O2999" s="150"/>
      <c r="P2999" s="6"/>
      <c r="Q2999" s="152"/>
      <c r="R2999" s="6"/>
      <c r="S2999" s="150"/>
      <c r="T2999" s="6"/>
    </row>
    <row r="3000" spans="1:20" ht="11.25" hidden="1" customHeight="1" outlineLevel="3">
      <c r="A3000" s="63">
        <f t="shared" si="59"/>
        <v>0</v>
      </c>
      <c r="B3000" s="67"/>
      <c r="C3000" s="23" t="s">
        <v>3453</v>
      </c>
      <c r="D3000" s="61"/>
      <c r="E3000" s="53"/>
      <c r="F3000" s="66" t="s">
        <v>2274</v>
      </c>
      <c r="G3000" s="66"/>
      <c r="H3000" s="62" t="str">
        <f>IF(F3000="","",IF(AND(G3000="Руб.",$J$10=1),F3000/#REF!,IF(G3000="Руб.",F3000,F3000*$J$12)))</f>
        <v/>
      </c>
      <c r="I3000" s="54" t="s">
        <v>1361</v>
      </c>
      <c r="L3000" s="6"/>
      <c r="M3000" s="152"/>
      <c r="N3000" s="151"/>
      <c r="O3000" s="150"/>
      <c r="P3000" s="6"/>
      <c r="Q3000" s="152"/>
      <c r="R3000" s="6"/>
      <c r="S3000" s="150"/>
      <c r="T3000" s="6"/>
    </row>
    <row r="3001" spans="1:20" ht="11.25" hidden="1" customHeight="1" outlineLevel="3">
      <c r="A3001" s="63">
        <f t="shared" si="59"/>
        <v>0</v>
      </c>
      <c r="B3001" s="67"/>
      <c r="C3001" s="61" t="s">
        <v>1777</v>
      </c>
      <c r="D3001" s="61" t="s">
        <v>2273</v>
      </c>
      <c r="E3001" s="53"/>
      <c r="F3001" s="66">
        <v>25.880000000000003</v>
      </c>
      <c r="G3001" s="66"/>
      <c r="H3001" s="62">
        <f>IF(F3001="","",IF(AND(G3001="Руб.",$J$10=1),F3001/#REF!,IF(G3001="Руб.",F3001,F3001*$J$12)))</f>
        <v>25.880000000000003</v>
      </c>
      <c r="I3001" s="54" t="s">
        <v>1361</v>
      </c>
      <c r="L3001" s="6"/>
      <c r="M3001" s="152"/>
      <c r="N3001" s="151"/>
      <c r="O3001" s="150"/>
      <c r="P3001" s="6"/>
      <c r="Q3001" s="152"/>
      <c r="R3001" s="6"/>
      <c r="S3001" s="150"/>
      <c r="T3001" s="6"/>
    </row>
    <row r="3002" spans="1:20" ht="11.25" hidden="1" customHeight="1" outlineLevel="3">
      <c r="A3002" s="63">
        <f t="shared" si="59"/>
        <v>0</v>
      </c>
      <c r="B3002" s="67"/>
      <c r="C3002" s="61" t="s">
        <v>1778</v>
      </c>
      <c r="D3002" s="61" t="s">
        <v>2273</v>
      </c>
      <c r="E3002" s="53"/>
      <c r="F3002" s="66">
        <v>33.799999999999997</v>
      </c>
      <c r="G3002" s="66"/>
      <c r="H3002" s="62">
        <f>IF(F3002="","",IF(AND(G3002="Руб.",$J$10=1),F3002/#REF!,IF(G3002="Руб.",F3002,F3002*$J$12)))</f>
        <v>33.799999999999997</v>
      </c>
      <c r="I3002" s="54" t="s">
        <v>1361</v>
      </c>
      <c r="L3002" s="6"/>
      <c r="M3002" s="152"/>
      <c r="N3002" s="151"/>
      <c r="O3002" s="150"/>
      <c r="P3002" s="6"/>
      <c r="Q3002" s="152"/>
      <c r="R3002" s="6"/>
      <c r="S3002" s="150"/>
      <c r="T3002" s="6"/>
    </row>
    <row r="3003" spans="1:20" ht="11.25" hidden="1" customHeight="1" outlineLevel="3">
      <c r="A3003" s="63">
        <f t="shared" si="59"/>
        <v>0</v>
      </c>
      <c r="B3003" s="67"/>
      <c r="C3003" s="61" t="s">
        <v>1779</v>
      </c>
      <c r="D3003" s="61" t="s">
        <v>2273</v>
      </c>
      <c r="E3003" s="53"/>
      <c r="F3003" s="66">
        <v>54.5</v>
      </c>
      <c r="G3003" s="66"/>
      <c r="H3003" s="62">
        <f>IF(F3003="","",IF(AND(G3003="Руб.",$J$10=1),F3003/#REF!,IF(G3003="Руб.",F3003,F3003*$J$12)))</f>
        <v>54.5</v>
      </c>
      <c r="I3003" s="54" t="s">
        <v>1361</v>
      </c>
      <c r="L3003" s="6"/>
      <c r="M3003" s="152"/>
      <c r="N3003" s="151"/>
      <c r="O3003" s="150"/>
      <c r="P3003" s="6"/>
      <c r="Q3003" s="152"/>
      <c r="R3003" s="6"/>
      <c r="S3003" s="150"/>
      <c r="T3003" s="6"/>
    </row>
    <row r="3004" spans="1:20" ht="11.25" hidden="1" customHeight="1" outlineLevel="3">
      <c r="A3004" s="63">
        <f t="shared" si="59"/>
        <v>0</v>
      </c>
      <c r="B3004" s="67"/>
      <c r="C3004" s="61" t="s">
        <v>1780</v>
      </c>
      <c r="D3004" s="61" t="s">
        <v>2273</v>
      </c>
      <c r="E3004" s="53"/>
      <c r="F3004" s="66">
        <v>75.160000000000011</v>
      </c>
      <c r="G3004" s="66"/>
      <c r="H3004" s="62">
        <f>IF(F3004="","",IF(AND(G3004="Руб.",$J$10=1),F3004/#REF!,IF(G3004="Руб.",F3004,F3004*$J$12)))</f>
        <v>75.160000000000011</v>
      </c>
      <c r="I3004" s="54" t="s">
        <v>1361</v>
      </c>
      <c r="L3004" s="6"/>
      <c r="M3004" s="152"/>
      <c r="N3004" s="151"/>
      <c r="O3004" s="150"/>
      <c r="P3004" s="6"/>
      <c r="Q3004" s="152"/>
      <c r="R3004" s="6"/>
      <c r="S3004" s="150"/>
      <c r="T3004" s="6"/>
    </row>
    <row r="3005" spans="1:20" ht="11.25" hidden="1" customHeight="1" outlineLevel="3">
      <c r="A3005" s="63">
        <f t="shared" si="59"/>
        <v>0</v>
      </c>
      <c r="B3005" s="67"/>
      <c r="C3005" s="61" t="s">
        <v>1781</v>
      </c>
      <c r="D3005" s="61" t="s">
        <v>2273</v>
      </c>
      <c r="E3005" s="53"/>
      <c r="F3005" s="66">
        <v>194.13</v>
      </c>
      <c r="G3005" s="66"/>
      <c r="H3005" s="62">
        <f>IF(F3005="","",IF(AND(G3005="Руб.",$J$10=1),F3005/#REF!,IF(G3005="Руб.",F3005,F3005*$J$12)))</f>
        <v>194.13</v>
      </c>
      <c r="I3005" s="54" t="s">
        <v>1361</v>
      </c>
      <c r="L3005" s="6"/>
      <c r="M3005" s="152"/>
      <c r="N3005" s="151"/>
      <c r="O3005" s="150"/>
      <c r="P3005" s="6"/>
      <c r="Q3005" s="152"/>
      <c r="R3005" s="6"/>
      <c r="S3005" s="150"/>
      <c r="T3005" s="6"/>
    </row>
    <row r="3006" spans="1:20" ht="11.25" hidden="1" customHeight="1" outlineLevel="3">
      <c r="A3006" s="63">
        <f t="shared" si="59"/>
        <v>0</v>
      </c>
      <c r="B3006" s="67"/>
      <c r="C3006" s="61" t="s">
        <v>1782</v>
      </c>
      <c r="D3006" s="61" t="s">
        <v>2273</v>
      </c>
      <c r="E3006" s="53"/>
      <c r="F3006" s="66">
        <v>25.39</v>
      </c>
      <c r="G3006" s="66"/>
      <c r="H3006" s="62">
        <f>IF(F3006="","",IF(AND(G3006="Руб.",$J$10=1),F3006/#REF!,IF(G3006="Руб.",F3006,F3006*$J$12)))</f>
        <v>25.39</v>
      </c>
      <c r="I3006" s="54" t="s">
        <v>1361</v>
      </c>
      <c r="L3006" s="6"/>
      <c r="M3006" s="152"/>
      <c r="N3006" s="151"/>
      <c r="O3006" s="150"/>
      <c r="P3006" s="6"/>
      <c r="Q3006" s="152"/>
      <c r="R3006" s="6"/>
      <c r="S3006" s="150"/>
      <c r="T3006" s="6"/>
    </row>
    <row r="3007" spans="1:20" ht="11.25" hidden="1" customHeight="1" outlineLevel="3">
      <c r="A3007" s="63">
        <f t="shared" si="59"/>
        <v>0</v>
      </c>
      <c r="B3007" s="67"/>
      <c r="C3007" s="61" t="s">
        <v>1783</v>
      </c>
      <c r="D3007" s="61" t="s">
        <v>2273</v>
      </c>
      <c r="E3007" s="53"/>
      <c r="F3007" s="66">
        <v>33.799999999999997</v>
      </c>
      <c r="G3007" s="66"/>
      <c r="H3007" s="62">
        <f>IF(F3007="","",IF(AND(G3007="Руб.",$J$10=1),F3007/#REF!,IF(G3007="Руб.",F3007,F3007*$J$12)))</f>
        <v>33.799999999999997</v>
      </c>
      <c r="I3007" s="54" t="s">
        <v>1361</v>
      </c>
      <c r="L3007" s="6"/>
      <c r="M3007" s="152"/>
      <c r="N3007" s="151"/>
      <c r="O3007" s="150"/>
      <c r="P3007" s="6"/>
      <c r="Q3007" s="152"/>
      <c r="R3007" s="6"/>
      <c r="S3007" s="150"/>
      <c r="T3007" s="6"/>
    </row>
    <row r="3008" spans="1:20" ht="11.25" hidden="1" customHeight="1" outlineLevel="3">
      <c r="A3008" s="63">
        <f t="shared" si="59"/>
        <v>0</v>
      </c>
      <c r="B3008" s="67"/>
      <c r="C3008" s="61" t="s">
        <v>1784</v>
      </c>
      <c r="D3008" s="61" t="s">
        <v>2273</v>
      </c>
      <c r="E3008" s="53"/>
      <c r="F3008" s="66">
        <v>54.5</v>
      </c>
      <c r="G3008" s="66"/>
      <c r="H3008" s="62">
        <f>IF(F3008="","",IF(AND(G3008="Руб.",$J$10=1),F3008/#REF!,IF(G3008="Руб.",F3008,F3008*$J$12)))</f>
        <v>54.5</v>
      </c>
      <c r="I3008" s="54" t="s">
        <v>1361</v>
      </c>
      <c r="L3008" s="6"/>
      <c r="M3008" s="152"/>
      <c r="N3008" s="151"/>
      <c r="O3008" s="150"/>
      <c r="P3008" s="6"/>
      <c r="Q3008" s="152"/>
      <c r="R3008" s="6"/>
      <c r="S3008" s="150"/>
      <c r="T3008" s="6"/>
    </row>
    <row r="3009" spans="1:20" ht="11.25" hidden="1" customHeight="1" outlineLevel="3">
      <c r="A3009" s="63">
        <f t="shared" si="59"/>
        <v>0</v>
      </c>
      <c r="B3009" s="67"/>
      <c r="C3009" s="61" t="s">
        <v>1785</v>
      </c>
      <c r="D3009" s="61" t="s">
        <v>2273</v>
      </c>
      <c r="E3009" s="53"/>
      <c r="F3009" s="66">
        <v>75.160000000000011</v>
      </c>
      <c r="G3009" s="66"/>
      <c r="H3009" s="62">
        <f>IF(F3009="","",IF(AND(G3009="Руб.",$J$10=1),F3009/#REF!,IF(G3009="Руб.",F3009,F3009*$J$12)))</f>
        <v>75.160000000000011</v>
      </c>
      <c r="I3009" s="54" t="s">
        <v>1361</v>
      </c>
      <c r="L3009" s="6"/>
      <c r="M3009" s="152"/>
      <c r="N3009" s="151"/>
      <c r="O3009" s="150"/>
      <c r="P3009" s="6"/>
      <c r="Q3009" s="152"/>
      <c r="R3009" s="6"/>
      <c r="S3009" s="150"/>
      <c r="T3009" s="6"/>
    </row>
    <row r="3010" spans="1:20" ht="11.25" hidden="1" customHeight="1" outlineLevel="3">
      <c r="A3010" s="63">
        <f t="shared" si="59"/>
        <v>0</v>
      </c>
      <c r="B3010" s="67"/>
      <c r="C3010" s="61" t="s">
        <v>1786</v>
      </c>
      <c r="D3010" s="61" t="s">
        <v>2273</v>
      </c>
      <c r="E3010" s="53"/>
      <c r="F3010" s="66">
        <v>194.13</v>
      </c>
      <c r="G3010" s="66"/>
      <c r="H3010" s="62">
        <f>IF(F3010="","",IF(AND(G3010="Руб.",$J$10=1),F3010/#REF!,IF(G3010="Руб.",F3010,F3010*$J$12)))</f>
        <v>194.13</v>
      </c>
      <c r="I3010" s="54" t="s">
        <v>1361</v>
      </c>
      <c r="L3010" s="6"/>
      <c r="M3010" s="152"/>
      <c r="N3010" s="151"/>
      <c r="O3010" s="150"/>
      <c r="P3010" s="6"/>
      <c r="Q3010" s="152"/>
      <c r="R3010" s="6"/>
      <c r="S3010" s="150"/>
      <c r="T3010" s="6"/>
    </row>
    <row r="3011" spans="1:20" ht="11.25" hidden="1" customHeight="1" outlineLevel="3">
      <c r="A3011" s="63">
        <f t="shared" si="59"/>
        <v>0</v>
      </c>
      <c r="B3011" s="67"/>
      <c r="C3011" s="61" t="s">
        <v>411</v>
      </c>
      <c r="D3011" s="61" t="s">
        <v>2273</v>
      </c>
      <c r="E3011" s="53"/>
      <c r="F3011" s="66">
        <v>28.91</v>
      </c>
      <c r="G3011" s="66"/>
      <c r="H3011" s="62">
        <f>IF(F3011="","",IF(AND(G3011="Руб.",$J$10=1),F3011/#REF!,IF(G3011="Руб.",F3011,F3011*$J$12)))</f>
        <v>28.91</v>
      </c>
      <c r="I3011" s="54" t="s">
        <v>1361</v>
      </c>
      <c r="L3011" s="6"/>
      <c r="M3011" s="152"/>
      <c r="N3011" s="151"/>
      <c r="O3011" s="150"/>
      <c r="P3011" s="6"/>
      <c r="Q3011" s="152"/>
      <c r="R3011" s="6"/>
      <c r="S3011" s="150"/>
      <c r="T3011" s="6"/>
    </row>
    <row r="3012" spans="1:20" ht="11.25" hidden="1" customHeight="1" outlineLevel="3">
      <c r="A3012" s="63">
        <f t="shared" si="59"/>
        <v>0</v>
      </c>
      <c r="B3012" s="67"/>
      <c r="C3012" s="61" t="s">
        <v>1817</v>
      </c>
      <c r="D3012" s="61" t="s">
        <v>2273</v>
      </c>
      <c r="E3012" s="53"/>
      <c r="F3012" s="66">
        <v>38.019999999999996</v>
      </c>
      <c r="G3012" s="66"/>
      <c r="H3012" s="62">
        <f>IF(F3012="","",IF(AND(G3012="Руб.",$J$10=1),F3012/#REF!,IF(G3012="Руб.",F3012,F3012*$J$12)))</f>
        <v>38.019999999999996</v>
      </c>
      <c r="I3012" s="54" t="s">
        <v>1361</v>
      </c>
      <c r="L3012" s="6"/>
      <c r="M3012" s="152"/>
      <c r="N3012" s="151"/>
      <c r="O3012" s="150"/>
      <c r="P3012" s="6"/>
      <c r="Q3012" s="152"/>
      <c r="R3012" s="6"/>
      <c r="S3012" s="150"/>
      <c r="T3012" s="6"/>
    </row>
    <row r="3013" spans="1:20" ht="11.25" hidden="1" customHeight="1" outlineLevel="3">
      <c r="A3013" s="63">
        <f t="shared" si="59"/>
        <v>0</v>
      </c>
      <c r="B3013" s="67"/>
      <c r="C3013" s="61" t="s">
        <v>1818</v>
      </c>
      <c r="D3013" s="61" t="s">
        <v>2273</v>
      </c>
      <c r="E3013" s="53"/>
      <c r="F3013" s="66">
        <v>61.08</v>
      </c>
      <c r="G3013" s="66"/>
      <c r="H3013" s="62">
        <f>IF(F3013="","",IF(AND(G3013="Руб.",$J$10=1),F3013/#REF!,IF(G3013="Руб.",F3013,F3013*$J$12)))</f>
        <v>61.08</v>
      </c>
      <c r="I3013" s="54" t="s">
        <v>1361</v>
      </c>
      <c r="L3013" s="6"/>
      <c r="M3013" s="152"/>
      <c r="N3013" s="151"/>
      <c r="O3013" s="150"/>
      <c r="P3013" s="6"/>
      <c r="Q3013" s="152"/>
      <c r="R3013" s="6"/>
      <c r="S3013" s="150"/>
      <c r="T3013" s="6"/>
    </row>
    <row r="3014" spans="1:20" ht="11.25" hidden="1" customHeight="1" outlineLevel="3">
      <c r="A3014" s="63">
        <f t="shared" si="59"/>
        <v>0</v>
      </c>
      <c r="B3014" s="67"/>
      <c r="C3014" s="61" t="s">
        <v>1819</v>
      </c>
      <c r="D3014" s="61" t="s">
        <v>2273</v>
      </c>
      <c r="E3014" s="53"/>
      <c r="F3014" s="66">
        <v>84.240000000000009</v>
      </c>
      <c r="G3014" s="66"/>
      <c r="H3014" s="62">
        <f>IF(F3014="","",IF(AND(G3014="Руб.",$J$10=1),F3014/#REF!,IF(G3014="Руб.",F3014,F3014*$J$12)))</f>
        <v>84.240000000000009</v>
      </c>
      <c r="I3014" s="54" t="s">
        <v>1361</v>
      </c>
      <c r="L3014" s="6"/>
      <c r="M3014" s="152"/>
      <c r="N3014" s="151"/>
      <c r="O3014" s="150"/>
      <c r="P3014" s="6"/>
      <c r="Q3014" s="152"/>
      <c r="R3014" s="6"/>
      <c r="S3014" s="150"/>
      <c r="T3014" s="6"/>
    </row>
    <row r="3015" spans="1:20" ht="11.25" hidden="1" customHeight="1" outlineLevel="3">
      <c r="A3015" s="63">
        <f t="shared" si="59"/>
        <v>0</v>
      </c>
      <c r="B3015" s="67"/>
      <c r="C3015" s="61" t="s">
        <v>1820</v>
      </c>
      <c r="D3015" s="61" t="s">
        <v>2273</v>
      </c>
      <c r="E3015" s="53"/>
      <c r="F3015" s="66">
        <v>194.13</v>
      </c>
      <c r="G3015" s="66"/>
      <c r="H3015" s="62">
        <f>IF(F3015="","",IF(AND(G3015="Руб.",$J$10=1),F3015/#REF!,IF(G3015="Руб.",F3015,F3015*$J$12)))</f>
        <v>194.13</v>
      </c>
      <c r="I3015" s="54" t="s">
        <v>1361</v>
      </c>
      <c r="L3015" s="6"/>
      <c r="M3015" s="152"/>
      <c r="N3015" s="151"/>
      <c r="O3015" s="150"/>
      <c r="P3015" s="6"/>
      <c r="Q3015" s="152"/>
      <c r="R3015" s="6"/>
      <c r="S3015" s="150"/>
      <c r="T3015" s="6"/>
    </row>
    <row r="3016" spans="1:20" ht="11.25" hidden="1" customHeight="1" outlineLevel="3">
      <c r="A3016" s="63">
        <f t="shared" si="59"/>
        <v>0</v>
      </c>
      <c r="B3016" s="67"/>
      <c r="C3016" s="61" t="s">
        <v>1821</v>
      </c>
      <c r="D3016" s="61" t="s">
        <v>2273</v>
      </c>
      <c r="E3016" s="53"/>
      <c r="F3016" s="66">
        <v>28.12</v>
      </c>
      <c r="G3016" s="66"/>
      <c r="H3016" s="62">
        <f>IF(F3016="","",IF(AND(G3016="Руб.",$J$10=1),F3016/#REF!,IF(G3016="Руб.",F3016,F3016*$J$12)))</f>
        <v>28.12</v>
      </c>
      <c r="I3016" s="54" t="s">
        <v>1361</v>
      </c>
      <c r="L3016" s="6"/>
      <c r="M3016" s="152"/>
      <c r="N3016" s="151"/>
      <c r="O3016" s="150"/>
      <c r="P3016" s="6"/>
      <c r="Q3016" s="152"/>
      <c r="R3016" s="6"/>
      <c r="S3016" s="150"/>
      <c r="T3016" s="6"/>
    </row>
    <row r="3017" spans="1:20" ht="11.25" hidden="1" customHeight="1" outlineLevel="3">
      <c r="A3017" s="63">
        <f t="shared" si="59"/>
        <v>0</v>
      </c>
      <c r="B3017" s="67"/>
      <c r="C3017" s="61" t="s">
        <v>1822</v>
      </c>
      <c r="D3017" s="61" t="s">
        <v>2273</v>
      </c>
      <c r="E3017" s="53"/>
      <c r="F3017" s="66">
        <v>36.74</v>
      </c>
      <c r="G3017" s="66"/>
      <c r="H3017" s="62">
        <f>IF(F3017="","",IF(AND(G3017="Руб.",$J$10=1),F3017/#REF!,IF(G3017="Руб.",F3017,F3017*$J$12)))</f>
        <v>36.74</v>
      </c>
      <c r="I3017" s="54" t="s">
        <v>1361</v>
      </c>
      <c r="L3017" s="6"/>
      <c r="M3017" s="152"/>
      <c r="N3017" s="151"/>
      <c r="O3017" s="150"/>
      <c r="P3017" s="6"/>
      <c r="Q3017" s="152"/>
      <c r="R3017" s="6"/>
      <c r="S3017" s="150"/>
      <c r="T3017" s="6"/>
    </row>
    <row r="3018" spans="1:20" ht="11.25" hidden="1" customHeight="1" outlineLevel="3">
      <c r="A3018" s="63">
        <f t="shared" si="59"/>
        <v>0</v>
      </c>
      <c r="B3018" s="67"/>
      <c r="C3018" s="61" t="s">
        <v>1823</v>
      </c>
      <c r="D3018" s="61" t="s">
        <v>2273</v>
      </c>
      <c r="E3018" s="53"/>
      <c r="F3018" s="66">
        <v>59.07</v>
      </c>
      <c r="G3018" s="66"/>
      <c r="H3018" s="62">
        <f>IF(F3018="","",IF(AND(G3018="Руб.",$J$10=1),F3018/#REF!,IF(G3018="Руб.",F3018,F3018*$J$12)))</f>
        <v>59.07</v>
      </c>
      <c r="I3018" s="54" t="s">
        <v>1361</v>
      </c>
      <c r="L3018" s="6"/>
      <c r="M3018" s="152"/>
      <c r="N3018" s="151"/>
      <c r="O3018" s="150"/>
      <c r="P3018" s="6"/>
      <c r="Q3018" s="152"/>
      <c r="R3018" s="6"/>
      <c r="S3018" s="150"/>
      <c r="T3018" s="6"/>
    </row>
    <row r="3019" spans="1:20" ht="11.25" hidden="1" customHeight="1" outlineLevel="3">
      <c r="A3019" s="63">
        <f t="shared" si="59"/>
        <v>0</v>
      </c>
      <c r="B3019" s="67"/>
      <c r="C3019" s="61" t="s">
        <v>1824</v>
      </c>
      <c r="D3019" s="61" t="s">
        <v>2273</v>
      </c>
      <c r="E3019" s="53"/>
      <c r="F3019" s="66">
        <v>81.56</v>
      </c>
      <c r="G3019" s="66"/>
      <c r="H3019" s="62">
        <f>IF(F3019="","",IF(AND(G3019="Руб.",$J$10=1),F3019/#REF!,IF(G3019="Руб.",F3019,F3019*$J$12)))</f>
        <v>81.56</v>
      </c>
      <c r="I3019" s="54" t="s">
        <v>1361</v>
      </c>
      <c r="L3019" s="6"/>
      <c r="M3019" s="152"/>
      <c r="N3019" s="151"/>
      <c r="O3019" s="150"/>
      <c r="P3019" s="6"/>
      <c r="Q3019" s="152"/>
      <c r="R3019" s="6"/>
      <c r="S3019" s="150"/>
      <c r="T3019" s="6"/>
    </row>
    <row r="3020" spans="1:20" ht="11.25" hidden="1" customHeight="1" outlineLevel="3">
      <c r="A3020" s="63">
        <f t="shared" si="59"/>
        <v>0</v>
      </c>
      <c r="B3020" s="67"/>
      <c r="C3020" s="61" t="s">
        <v>1825</v>
      </c>
      <c r="D3020" s="61" t="s">
        <v>2273</v>
      </c>
      <c r="E3020" s="53"/>
      <c r="F3020" s="66">
        <v>187.75</v>
      </c>
      <c r="G3020" s="66"/>
      <c r="H3020" s="62">
        <f>IF(F3020="","",IF(AND(G3020="Руб.",$J$10=1),F3020/#REF!,IF(G3020="Руб.",F3020,F3020*$J$12)))</f>
        <v>187.75</v>
      </c>
      <c r="I3020" s="54" t="s">
        <v>1361</v>
      </c>
      <c r="L3020" s="6"/>
      <c r="M3020" s="152"/>
      <c r="N3020" s="151"/>
      <c r="O3020" s="150"/>
      <c r="P3020" s="6"/>
      <c r="Q3020" s="152"/>
      <c r="R3020" s="6"/>
      <c r="S3020" s="150"/>
      <c r="T3020" s="6"/>
    </row>
    <row r="3021" spans="1:20" ht="11.25" hidden="1" customHeight="1" outlineLevel="3">
      <c r="A3021" s="63">
        <f t="shared" si="59"/>
        <v>0</v>
      </c>
      <c r="B3021" s="67"/>
      <c r="C3021" s="23" t="s">
        <v>1826</v>
      </c>
      <c r="D3021" s="61"/>
      <c r="E3021" s="53"/>
      <c r="F3021" s="66" t="s">
        <v>2274</v>
      </c>
      <c r="G3021" s="66"/>
      <c r="H3021" s="62" t="str">
        <f>IF(F3021="","",IF(AND(G3021="Руб.",$J$10=1),F3021/#REF!,IF(G3021="Руб.",F3021,F3021*$J$12)))</f>
        <v/>
      </c>
      <c r="I3021" s="54" t="s">
        <v>1361</v>
      </c>
      <c r="L3021" s="6"/>
      <c r="M3021" s="152"/>
      <c r="N3021" s="151"/>
      <c r="O3021" s="150"/>
      <c r="P3021" s="6"/>
      <c r="Q3021" s="152"/>
      <c r="R3021" s="6"/>
      <c r="S3021" s="150"/>
      <c r="T3021" s="6"/>
    </row>
    <row r="3022" spans="1:20" ht="11.25" hidden="1" customHeight="1" outlineLevel="3">
      <c r="A3022" s="63">
        <f t="shared" si="59"/>
        <v>0</v>
      </c>
      <c r="B3022" s="67"/>
      <c r="C3022" s="61" t="s">
        <v>1827</v>
      </c>
      <c r="D3022" s="61" t="s">
        <v>2273</v>
      </c>
      <c r="E3022" s="53"/>
      <c r="F3022" s="66">
        <v>77.44</v>
      </c>
      <c r="G3022" s="66"/>
      <c r="H3022" s="62">
        <f>IF(F3022="","",IF(AND(G3022="Руб.",$J$10=1),F3022/#REF!,IF(G3022="Руб.",F3022,F3022*$J$12)))</f>
        <v>77.44</v>
      </c>
      <c r="I3022" s="54" t="s">
        <v>1361</v>
      </c>
      <c r="L3022" s="6"/>
      <c r="M3022" s="152"/>
      <c r="N3022" s="151"/>
      <c r="O3022" s="150"/>
      <c r="P3022" s="6"/>
      <c r="Q3022" s="152"/>
      <c r="R3022" s="6"/>
      <c r="S3022" s="150"/>
      <c r="T3022" s="6"/>
    </row>
    <row r="3023" spans="1:20" ht="11.25" hidden="1" customHeight="1" outlineLevel="3">
      <c r="A3023" s="63">
        <f t="shared" si="59"/>
        <v>0</v>
      </c>
      <c r="B3023" s="67"/>
      <c r="C3023" s="61" t="s">
        <v>1828</v>
      </c>
      <c r="D3023" s="61" t="s">
        <v>2273</v>
      </c>
      <c r="E3023" s="53"/>
      <c r="F3023" s="66">
        <v>84.84</v>
      </c>
      <c r="G3023" s="66"/>
      <c r="H3023" s="62">
        <f>IF(F3023="","",IF(AND(G3023="Руб.",$J$10=1),F3023/#REF!,IF(G3023="Руб.",F3023,F3023*$J$12)))</f>
        <v>84.84</v>
      </c>
      <c r="I3023" s="54" t="s">
        <v>1361</v>
      </c>
      <c r="L3023" s="6"/>
      <c r="M3023" s="152"/>
      <c r="N3023" s="151"/>
      <c r="O3023" s="150"/>
      <c r="P3023" s="6"/>
      <c r="Q3023" s="152"/>
      <c r="R3023" s="6"/>
      <c r="S3023" s="150"/>
      <c r="T3023" s="6"/>
    </row>
    <row r="3024" spans="1:20" ht="11.25" hidden="1" customHeight="1" outlineLevel="3">
      <c r="A3024" s="63">
        <f t="shared" si="59"/>
        <v>0</v>
      </c>
      <c r="B3024" s="67"/>
      <c r="C3024" s="61" t="s">
        <v>1829</v>
      </c>
      <c r="D3024" s="61" t="s">
        <v>2273</v>
      </c>
      <c r="E3024" s="53"/>
      <c r="F3024" s="66">
        <v>106.66000000000001</v>
      </c>
      <c r="G3024" s="66"/>
      <c r="H3024" s="62">
        <f>IF(F3024="","",IF(AND(G3024="Руб.",$J$10=1),F3024/#REF!,IF(G3024="Руб.",F3024,F3024*$J$12)))</f>
        <v>106.66000000000001</v>
      </c>
      <c r="I3024" s="54" t="s">
        <v>1361</v>
      </c>
      <c r="L3024" s="6"/>
      <c r="M3024" s="152"/>
      <c r="N3024" s="151"/>
      <c r="O3024" s="150"/>
      <c r="P3024" s="6"/>
      <c r="Q3024" s="152"/>
      <c r="R3024" s="6"/>
      <c r="S3024" s="150"/>
      <c r="T3024" s="6"/>
    </row>
    <row r="3025" spans="1:20" ht="11.25" hidden="1" customHeight="1" outlineLevel="3">
      <c r="A3025" s="63">
        <f t="shared" si="59"/>
        <v>0</v>
      </c>
      <c r="B3025" s="67"/>
      <c r="C3025" s="61" t="s">
        <v>1830</v>
      </c>
      <c r="D3025" s="61" t="s">
        <v>2273</v>
      </c>
      <c r="E3025" s="53"/>
      <c r="F3025" s="66">
        <v>144.32</v>
      </c>
      <c r="G3025" s="66"/>
      <c r="H3025" s="62">
        <f>IF(F3025="","",IF(AND(G3025="Руб.",$J$10=1),F3025/#REF!,IF(G3025="Руб.",F3025,F3025*$J$12)))</f>
        <v>144.32</v>
      </c>
      <c r="I3025" s="54" t="s">
        <v>1361</v>
      </c>
      <c r="L3025" s="6"/>
      <c r="M3025" s="152"/>
      <c r="N3025" s="151"/>
      <c r="O3025" s="150"/>
      <c r="P3025" s="6"/>
      <c r="Q3025" s="152"/>
      <c r="R3025" s="6"/>
      <c r="S3025" s="150"/>
      <c r="T3025" s="6"/>
    </row>
    <row r="3026" spans="1:20" ht="11.25" hidden="1" customHeight="1" outlineLevel="3">
      <c r="A3026" s="63">
        <f t="shared" si="59"/>
        <v>0</v>
      </c>
      <c r="B3026" s="67"/>
      <c r="C3026" s="23" t="s">
        <v>1831</v>
      </c>
      <c r="D3026" s="61"/>
      <c r="E3026" s="53"/>
      <c r="F3026" s="66" t="s">
        <v>2274</v>
      </c>
      <c r="G3026" s="66"/>
      <c r="H3026" s="62" t="str">
        <f>IF(F3026="","",IF(AND(G3026="Руб.",$J$10=1),F3026/#REF!,IF(G3026="Руб.",F3026,F3026*$J$12)))</f>
        <v/>
      </c>
      <c r="I3026" s="54" t="s">
        <v>1361</v>
      </c>
      <c r="L3026" s="6"/>
      <c r="M3026" s="152"/>
      <c r="N3026" s="151"/>
      <c r="O3026" s="150"/>
      <c r="P3026" s="6"/>
      <c r="Q3026" s="152"/>
      <c r="R3026" s="6"/>
      <c r="S3026" s="150"/>
      <c r="T3026" s="6"/>
    </row>
    <row r="3027" spans="1:20" ht="11.25" hidden="1" customHeight="1" outlineLevel="3">
      <c r="A3027" s="63">
        <f t="shared" si="59"/>
        <v>0</v>
      </c>
      <c r="B3027" s="67"/>
      <c r="C3027" s="61" t="s">
        <v>1832</v>
      </c>
      <c r="D3027" s="61" t="s">
        <v>2273</v>
      </c>
      <c r="E3027" s="53"/>
      <c r="F3027" s="66">
        <v>50.1</v>
      </c>
      <c r="G3027" s="66"/>
      <c r="H3027" s="62">
        <f>IF(F3027="","",IF(AND(G3027="Руб.",$J$10=1),F3027/#REF!,IF(G3027="Руб.",F3027,F3027*$J$12)))</f>
        <v>50.1</v>
      </c>
      <c r="I3027" s="54" t="s">
        <v>1361</v>
      </c>
      <c r="L3027" s="6"/>
      <c r="M3027" s="152"/>
      <c r="N3027" s="151"/>
      <c r="O3027" s="150"/>
      <c r="P3027" s="6"/>
      <c r="Q3027" s="152"/>
      <c r="R3027" s="6"/>
      <c r="S3027" s="150"/>
      <c r="T3027" s="6"/>
    </row>
    <row r="3028" spans="1:20" ht="11.25" hidden="1" customHeight="1" outlineLevel="3">
      <c r="A3028" s="63">
        <f t="shared" si="59"/>
        <v>0</v>
      </c>
      <c r="B3028" s="67"/>
      <c r="C3028" s="61" t="s">
        <v>1833</v>
      </c>
      <c r="D3028" s="61" t="s">
        <v>2273</v>
      </c>
      <c r="E3028" s="53"/>
      <c r="F3028" s="66">
        <v>60.019999999999996</v>
      </c>
      <c r="G3028" s="66"/>
      <c r="H3028" s="62">
        <f>IF(F3028="","",IF(AND(G3028="Руб.",$J$10=1),F3028/#REF!,IF(G3028="Руб.",F3028,F3028*$J$12)))</f>
        <v>60.019999999999996</v>
      </c>
      <c r="I3028" s="54" t="s">
        <v>1361</v>
      </c>
      <c r="L3028" s="6"/>
      <c r="M3028" s="152"/>
      <c r="N3028" s="151"/>
      <c r="O3028" s="150"/>
      <c r="P3028" s="6"/>
      <c r="Q3028" s="152"/>
      <c r="R3028" s="6"/>
      <c r="S3028" s="150"/>
      <c r="T3028" s="6"/>
    </row>
    <row r="3029" spans="1:20" ht="11.25" hidden="1" customHeight="1" outlineLevel="3">
      <c r="A3029" s="63">
        <f t="shared" si="59"/>
        <v>0</v>
      </c>
      <c r="B3029" s="67"/>
      <c r="C3029" s="61" t="s">
        <v>1834</v>
      </c>
      <c r="D3029" s="61" t="s">
        <v>2273</v>
      </c>
      <c r="E3029" s="53"/>
      <c r="F3029" s="66">
        <v>85.76</v>
      </c>
      <c r="G3029" s="66"/>
      <c r="H3029" s="62">
        <f>IF(F3029="","",IF(AND(G3029="Руб.",$J$10=1),F3029/#REF!,IF(G3029="Руб.",F3029,F3029*$J$12)))</f>
        <v>85.76</v>
      </c>
      <c r="I3029" s="54" t="s">
        <v>1361</v>
      </c>
      <c r="L3029" s="6"/>
      <c r="M3029" s="152"/>
      <c r="N3029" s="151"/>
      <c r="O3029" s="150"/>
      <c r="P3029" s="6"/>
      <c r="Q3029" s="152"/>
      <c r="R3029" s="6"/>
      <c r="S3029" s="150"/>
      <c r="T3029" s="6"/>
    </row>
    <row r="3030" spans="1:20" ht="11.25" hidden="1" customHeight="1" outlineLevel="3">
      <c r="A3030" s="63">
        <f t="shared" si="59"/>
        <v>0</v>
      </c>
      <c r="B3030" s="67"/>
      <c r="C3030" s="61" t="s">
        <v>1835</v>
      </c>
      <c r="D3030" s="61" t="s">
        <v>2273</v>
      </c>
      <c r="E3030" s="53"/>
      <c r="F3030" s="66">
        <v>119.33</v>
      </c>
      <c r="G3030" s="66"/>
      <c r="H3030" s="62">
        <f>IF(F3030="","",IF(AND(G3030="Руб.",$J$10=1),F3030/#REF!,IF(G3030="Руб.",F3030,F3030*$J$12)))</f>
        <v>119.33</v>
      </c>
      <c r="I3030" s="54" t="s">
        <v>1361</v>
      </c>
      <c r="L3030" s="6"/>
      <c r="M3030" s="152"/>
      <c r="N3030" s="151"/>
      <c r="O3030" s="150"/>
      <c r="P3030" s="6"/>
      <c r="Q3030" s="152"/>
      <c r="R3030" s="6"/>
      <c r="S3030" s="150"/>
      <c r="T3030" s="6"/>
    </row>
    <row r="3031" spans="1:20" ht="11.25" hidden="1" customHeight="1" outlineLevel="3">
      <c r="A3031" s="63">
        <f t="shared" si="59"/>
        <v>0</v>
      </c>
      <c r="B3031" s="67"/>
      <c r="C3031" s="61" t="s">
        <v>1836</v>
      </c>
      <c r="D3031" s="61" t="s">
        <v>2273</v>
      </c>
      <c r="E3031" s="53"/>
      <c r="F3031" s="66">
        <v>188.85</v>
      </c>
      <c r="G3031" s="66"/>
      <c r="H3031" s="62">
        <f>IF(F3031="","",IF(AND(G3031="Руб.",$J$10=1),F3031/#REF!,IF(G3031="Руб.",F3031,F3031*$J$12)))</f>
        <v>188.85</v>
      </c>
      <c r="I3031" s="54" t="s">
        <v>1361</v>
      </c>
      <c r="L3031" s="6"/>
      <c r="M3031" s="152"/>
      <c r="N3031" s="151"/>
      <c r="O3031" s="150"/>
      <c r="P3031" s="6"/>
      <c r="Q3031" s="152"/>
      <c r="R3031" s="6"/>
      <c r="S3031" s="150"/>
      <c r="T3031" s="6"/>
    </row>
    <row r="3032" spans="1:20" ht="11.25" hidden="1" customHeight="1" outlineLevel="3">
      <c r="A3032" s="63">
        <f t="shared" si="59"/>
        <v>0</v>
      </c>
      <c r="B3032" s="67"/>
      <c r="C3032" s="61" t="s">
        <v>1837</v>
      </c>
      <c r="D3032" s="61" t="s">
        <v>2273</v>
      </c>
      <c r="E3032" s="53"/>
      <c r="F3032" s="66">
        <v>50.1</v>
      </c>
      <c r="G3032" s="66"/>
      <c r="H3032" s="62">
        <f>IF(F3032="","",IF(AND(G3032="Руб.",$J$10=1),F3032/#REF!,IF(G3032="Руб.",F3032,F3032*$J$12)))</f>
        <v>50.1</v>
      </c>
      <c r="I3032" s="54" t="s">
        <v>1361</v>
      </c>
      <c r="L3032" s="6"/>
      <c r="M3032" s="152"/>
      <c r="N3032" s="151"/>
      <c r="O3032" s="150"/>
      <c r="P3032" s="6"/>
      <c r="Q3032" s="152"/>
      <c r="R3032" s="6"/>
      <c r="S3032" s="150"/>
      <c r="T3032" s="6"/>
    </row>
    <row r="3033" spans="1:20" ht="11.25" hidden="1" customHeight="1" outlineLevel="3">
      <c r="A3033" s="63">
        <f t="shared" si="59"/>
        <v>0</v>
      </c>
      <c r="B3033" s="67"/>
      <c r="C3033" s="61" t="s">
        <v>1838</v>
      </c>
      <c r="D3033" s="61" t="s">
        <v>2273</v>
      </c>
      <c r="E3033" s="53"/>
      <c r="F3033" s="66">
        <v>60.019999999999996</v>
      </c>
      <c r="G3033" s="66"/>
      <c r="H3033" s="62">
        <f>IF(F3033="","",IF(AND(G3033="Руб.",$J$10=1),F3033/#REF!,IF(G3033="Руб.",F3033,F3033*$J$12)))</f>
        <v>60.019999999999996</v>
      </c>
      <c r="I3033" s="54" t="s">
        <v>1361</v>
      </c>
      <c r="L3033" s="6"/>
      <c r="M3033" s="152"/>
      <c r="N3033" s="151"/>
      <c r="O3033" s="150"/>
      <c r="P3033" s="6"/>
      <c r="Q3033" s="152"/>
      <c r="R3033" s="6"/>
      <c r="S3033" s="150"/>
      <c r="T3033" s="6"/>
    </row>
    <row r="3034" spans="1:20" ht="11.25" hidden="1" customHeight="1" outlineLevel="3">
      <c r="A3034" s="63">
        <f t="shared" si="59"/>
        <v>0</v>
      </c>
      <c r="B3034" s="67"/>
      <c r="C3034" s="61" t="s">
        <v>1839</v>
      </c>
      <c r="D3034" s="61" t="s">
        <v>2273</v>
      </c>
      <c r="E3034" s="53"/>
      <c r="F3034" s="66">
        <v>85.76</v>
      </c>
      <c r="G3034" s="66"/>
      <c r="H3034" s="62">
        <f>IF(F3034="","",IF(AND(G3034="Руб.",$J$10=1),F3034/#REF!,IF(G3034="Руб.",F3034,F3034*$J$12)))</f>
        <v>85.76</v>
      </c>
      <c r="I3034" s="54" t="s">
        <v>1361</v>
      </c>
      <c r="L3034" s="6"/>
      <c r="M3034" s="152"/>
      <c r="N3034" s="151"/>
      <c r="O3034" s="150"/>
      <c r="P3034" s="6"/>
      <c r="Q3034" s="152"/>
      <c r="R3034" s="6"/>
      <c r="S3034" s="150"/>
      <c r="T3034" s="6"/>
    </row>
    <row r="3035" spans="1:20" ht="11.25" hidden="1" customHeight="1" outlineLevel="3">
      <c r="A3035" s="63">
        <f t="shared" si="59"/>
        <v>0</v>
      </c>
      <c r="B3035" s="67"/>
      <c r="C3035" s="61" t="s">
        <v>1840</v>
      </c>
      <c r="D3035" s="61" t="s">
        <v>2273</v>
      </c>
      <c r="E3035" s="53"/>
      <c r="F3035" s="66">
        <v>119.33</v>
      </c>
      <c r="G3035" s="66"/>
      <c r="H3035" s="62">
        <f>IF(F3035="","",IF(AND(G3035="Руб.",$J$10=1),F3035/#REF!,IF(G3035="Руб.",F3035,F3035*$J$12)))</f>
        <v>119.33</v>
      </c>
      <c r="I3035" s="54" t="s">
        <v>1361</v>
      </c>
      <c r="L3035" s="6"/>
      <c r="M3035" s="152"/>
      <c r="N3035" s="151"/>
      <c r="O3035" s="150"/>
      <c r="P3035" s="6"/>
      <c r="Q3035" s="152"/>
      <c r="R3035" s="6"/>
      <c r="S3035" s="150"/>
      <c r="T3035" s="6"/>
    </row>
    <row r="3036" spans="1:20" ht="11.25" hidden="1" customHeight="1" outlineLevel="3">
      <c r="A3036" s="63">
        <f t="shared" si="59"/>
        <v>0</v>
      </c>
      <c r="B3036" s="67"/>
      <c r="C3036" s="61" t="s">
        <v>1841</v>
      </c>
      <c r="D3036" s="61" t="s">
        <v>2273</v>
      </c>
      <c r="E3036" s="53"/>
      <c r="F3036" s="66">
        <v>188.89999999999998</v>
      </c>
      <c r="G3036" s="66"/>
      <c r="H3036" s="62">
        <f>IF(F3036="","",IF(AND(G3036="Руб.",$J$10=1),F3036/#REF!,IF(G3036="Руб.",F3036,F3036*$J$12)))</f>
        <v>188.89999999999998</v>
      </c>
      <c r="I3036" s="54" t="s">
        <v>1361</v>
      </c>
      <c r="L3036" s="6"/>
      <c r="M3036" s="152"/>
      <c r="N3036" s="151"/>
      <c r="O3036" s="150"/>
      <c r="P3036" s="6"/>
      <c r="Q3036" s="152"/>
      <c r="R3036" s="6"/>
      <c r="S3036" s="150"/>
      <c r="T3036" s="6"/>
    </row>
    <row r="3037" spans="1:20" ht="11.25" customHeight="1" outlineLevel="1">
      <c r="A3037" s="63">
        <f t="shared" si="59"/>
        <v>0</v>
      </c>
      <c r="B3037" s="67"/>
      <c r="C3037" s="23" t="s">
        <v>1842</v>
      </c>
      <c r="D3037" s="61"/>
      <c r="E3037" s="53"/>
      <c r="F3037" s="66" t="s">
        <v>2274</v>
      </c>
      <c r="G3037" s="66"/>
      <c r="H3037" s="62" t="str">
        <f>IF(F3037="","",IF(AND(G3037="Руб.",$J$10=1),F3037/#REF!,IF(G3037="Руб.",F3037,F3037*$J$12)))</f>
        <v/>
      </c>
      <c r="I3037" s="54" t="s">
        <v>1361</v>
      </c>
      <c r="L3037" s="6"/>
      <c r="M3037" s="152"/>
      <c r="N3037" s="151"/>
      <c r="O3037" s="150"/>
      <c r="P3037" s="6"/>
      <c r="Q3037" s="152"/>
      <c r="R3037" s="6"/>
      <c r="S3037" s="150"/>
      <c r="T3037" s="6"/>
    </row>
    <row r="3038" spans="1:20" ht="11.25" customHeight="1" outlineLevel="2" collapsed="1">
      <c r="A3038" s="63">
        <f t="shared" si="59"/>
        <v>0</v>
      </c>
      <c r="B3038" s="67"/>
      <c r="C3038" s="23" t="s">
        <v>1843</v>
      </c>
      <c r="D3038" s="61"/>
      <c r="E3038" s="53"/>
      <c r="F3038" s="66" t="s">
        <v>2274</v>
      </c>
      <c r="G3038" s="66"/>
      <c r="H3038" s="62" t="str">
        <f>IF(F3038="","",IF(AND(G3038="Руб.",$J$10=1),F3038/#REF!,IF(G3038="Руб.",F3038,F3038*$J$12)))</f>
        <v/>
      </c>
      <c r="I3038" s="54" t="s">
        <v>1361</v>
      </c>
      <c r="L3038" s="6"/>
      <c r="M3038" s="152"/>
      <c r="N3038" s="151"/>
      <c r="O3038" s="150"/>
      <c r="P3038" s="6"/>
      <c r="Q3038" s="152"/>
      <c r="R3038" s="6"/>
      <c r="S3038" s="150"/>
      <c r="T3038" s="6"/>
    </row>
    <row r="3039" spans="1:20" ht="11.25" hidden="1" customHeight="1" outlineLevel="3">
      <c r="A3039" s="63">
        <f t="shared" si="59"/>
        <v>0</v>
      </c>
      <c r="B3039" s="67"/>
      <c r="C3039" s="61" t="s">
        <v>1844</v>
      </c>
      <c r="D3039" s="61" t="s">
        <v>2273</v>
      </c>
      <c r="E3039" s="53"/>
      <c r="F3039" s="66">
        <v>48.01</v>
      </c>
      <c r="G3039" s="66"/>
      <c r="H3039" s="62">
        <f>IF(F3039="","",IF(AND(G3039="Руб.",$J$10=1),F3039/#REF!,IF(G3039="Руб.",F3039,F3039*$J$12)))</f>
        <v>48.01</v>
      </c>
      <c r="I3039" s="54" t="s">
        <v>1361</v>
      </c>
      <c r="L3039" s="6"/>
      <c r="M3039" s="152"/>
      <c r="N3039" s="151"/>
      <c r="O3039" s="150"/>
      <c r="P3039" s="6"/>
      <c r="Q3039" s="152"/>
      <c r="R3039" s="6"/>
      <c r="S3039" s="150"/>
      <c r="T3039" s="6"/>
    </row>
    <row r="3040" spans="1:20" ht="11.25" hidden="1" customHeight="1" outlineLevel="3">
      <c r="A3040" s="63">
        <f t="shared" si="59"/>
        <v>0</v>
      </c>
      <c r="B3040" s="67"/>
      <c r="C3040" s="61" t="s">
        <v>1845</v>
      </c>
      <c r="D3040" s="61" t="s">
        <v>2273</v>
      </c>
      <c r="E3040" s="53"/>
      <c r="F3040" s="66">
        <v>60.44</v>
      </c>
      <c r="G3040" s="66"/>
      <c r="H3040" s="62">
        <f>IF(F3040="","",IF(AND(G3040="Руб.",$J$10=1),F3040/#REF!,IF(G3040="Руб.",F3040,F3040*$J$12)))</f>
        <v>60.44</v>
      </c>
      <c r="I3040" s="54" t="s">
        <v>1361</v>
      </c>
      <c r="L3040" s="6"/>
      <c r="M3040" s="152"/>
      <c r="N3040" s="151"/>
      <c r="O3040" s="150"/>
      <c r="P3040" s="6"/>
      <c r="Q3040" s="152"/>
      <c r="R3040" s="6"/>
      <c r="S3040" s="150"/>
      <c r="T3040" s="6"/>
    </row>
    <row r="3041" spans="1:20" ht="11.25" hidden="1" customHeight="1" outlineLevel="3">
      <c r="A3041" s="63">
        <f t="shared" si="59"/>
        <v>0</v>
      </c>
      <c r="B3041" s="67"/>
      <c r="C3041" s="61" t="s">
        <v>1846</v>
      </c>
      <c r="D3041" s="61" t="s">
        <v>2273</v>
      </c>
      <c r="E3041" s="53"/>
      <c r="F3041" s="66">
        <v>79.78</v>
      </c>
      <c r="G3041" s="66"/>
      <c r="H3041" s="62">
        <f>IF(F3041="","",IF(AND(G3041="Руб.",$J$10=1),F3041/#REF!,IF(G3041="Руб.",F3041,F3041*$J$12)))</f>
        <v>79.78</v>
      </c>
      <c r="I3041" s="54" t="s">
        <v>1361</v>
      </c>
      <c r="L3041" s="6"/>
      <c r="M3041" s="152"/>
      <c r="N3041" s="151"/>
      <c r="O3041" s="150"/>
      <c r="P3041" s="6"/>
      <c r="Q3041" s="152"/>
      <c r="R3041" s="6"/>
      <c r="S3041" s="150"/>
      <c r="T3041" s="6"/>
    </row>
    <row r="3042" spans="1:20" ht="11.25" hidden="1" customHeight="1" outlineLevel="3">
      <c r="A3042" s="63">
        <f t="shared" si="59"/>
        <v>0</v>
      </c>
      <c r="B3042" s="67"/>
      <c r="C3042" s="61" t="s">
        <v>1847</v>
      </c>
      <c r="D3042" s="61" t="s">
        <v>2273</v>
      </c>
      <c r="E3042" s="53"/>
      <c r="F3042" s="66">
        <v>103.32000000000001</v>
      </c>
      <c r="G3042" s="66"/>
      <c r="H3042" s="62">
        <f>IF(F3042="","",IF(AND(G3042="Руб.",$J$10=1),F3042/#REF!,IF(G3042="Руб.",F3042,F3042*$J$12)))</f>
        <v>103.32000000000001</v>
      </c>
      <c r="I3042" s="54" t="s">
        <v>1361</v>
      </c>
      <c r="L3042" s="6"/>
      <c r="M3042" s="152"/>
      <c r="N3042" s="151"/>
      <c r="O3042" s="150"/>
      <c r="P3042" s="6"/>
      <c r="Q3042" s="152"/>
      <c r="R3042" s="6"/>
      <c r="S3042" s="150"/>
      <c r="T3042" s="6"/>
    </row>
    <row r="3043" spans="1:20" ht="11.25" hidden="1" customHeight="1" outlineLevel="3">
      <c r="A3043" s="63">
        <f t="shared" si="59"/>
        <v>0</v>
      </c>
      <c r="B3043" s="67"/>
      <c r="C3043" s="61" t="s">
        <v>1848</v>
      </c>
      <c r="D3043" s="61" t="s">
        <v>2273</v>
      </c>
      <c r="E3043" s="53"/>
      <c r="F3043" s="66">
        <v>152.98999999999998</v>
      </c>
      <c r="G3043" s="66"/>
      <c r="H3043" s="62">
        <f>IF(F3043="","",IF(AND(G3043="Руб.",$J$10=1),F3043/#REF!,IF(G3043="Руб.",F3043,F3043*$J$12)))</f>
        <v>152.98999999999998</v>
      </c>
      <c r="I3043" s="54" t="s">
        <v>1361</v>
      </c>
      <c r="L3043" s="6"/>
      <c r="M3043" s="152"/>
      <c r="N3043" s="151"/>
      <c r="O3043" s="150"/>
      <c r="P3043" s="6"/>
      <c r="Q3043" s="152"/>
      <c r="R3043" s="6"/>
      <c r="S3043" s="150"/>
      <c r="T3043" s="6"/>
    </row>
    <row r="3044" spans="1:20" ht="11.25" hidden="1" customHeight="1" outlineLevel="3">
      <c r="A3044" s="63">
        <f t="shared" si="59"/>
        <v>0</v>
      </c>
      <c r="B3044" s="67"/>
      <c r="C3044" s="61" t="s">
        <v>1849</v>
      </c>
      <c r="D3044" s="61" t="s">
        <v>2273</v>
      </c>
      <c r="E3044" s="53"/>
      <c r="F3044" s="66">
        <v>172.53</v>
      </c>
      <c r="G3044" s="66"/>
      <c r="H3044" s="62">
        <f>IF(F3044="","",IF(AND(G3044="Руб.",$J$10=1),F3044/#REF!,IF(G3044="Руб.",F3044,F3044*$J$12)))</f>
        <v>172.53</v>
      </c>
      <c r="I3044" s="54" t="s">
        <v>1361</v>
      </c>
      <c r="L3044" s="6"/>
      <c r="M3044" s="152"/>
      <c r="N3044" s="151"/>
      <c r="O3044" s="150"/>
      <c r="P3044" s="6"/>
      <c r="Q3044" s="152"/>
      <c r="R3044" s="6"/>
      <c r="S3044" s="150"/>
      <c r="T3044" s="6"/>
    </row>
    <row r="3045" spans="1:20" ht="11.25" customHeight="1" outlineLevel="2" collapsed="1">
      <c r="A3045" s="63">
        <f t="shared" si="59"/>
        <v>0</v>
      </c>
      <c r="B3045" s="67"/>
      <c r="C3045" s="23" t="s">
        <v>1850</v>
      </c>
      <c r="D3045" s="61"/>
      <c r="E3045" s="53"/>
      <c r="F3045" s="66" t="s">
        <v>2274</v>
      </c>
      <c r="G3045" s="66"/>
      <c r="H3045" s="62" t="str">
        <f>IF(F3045="","",IF(AND(G3045="Руб.",$J$10=1),F3045/#REF!,IF(G3045="Руб.",F3045,F3045*$J$12)))</f>
        <v/>
      </c>
      <c r="I3045" s="54" t="s">
        <v>1361</v>
      </c>
      <c r="L3045" s="6"/>
      <c r="M3045" s="152"/>
      <c r="N3045" s="151"/>
      <c r="O3045" s="150"/>
      <c r="P3045" s="6"/>
      <c r="Q3045" s="152"/>
      <c r="R3045" s="6"/>
      <c r="S3045" s="150"/>
      <c r="T3045" s="6"/>
    </row>
    <row r="3046" spans="1:20" ht="11.25" hidden="1" customHeight="1" outlineLevel="3">
      <c r="A3046" s="63">
        <f t="shared" si="59"/>
        <v>0</v>
      </c>
      <c r="B3046" s="67"/>
      <c r="C3046" s="61" t="s">
        <v>1851</v>
      </c>
      <c r="D3046" s="61" t="s">
        <v>2273</v>
      </c>
      <c r="E3046" s="53"/>
      <c r="F3046" s="66">
        <v>49.28</v>
      </c>
      <c r="G3046" s="66"/>
      <c r="H3046" s="62">
        <f>IF(F3046="","",IF(AND(G3046="Руб.",$J$10=1),F3046/#REF!,IF(G3046="Руб.",F3046,F3046*$J$12)))</f>
        <v>49.28</v>
      </c>
      <c r="I3046" s="54" t="s">
        <v>1361</v>
      </c>
      <c r="L3046" s="6"/>
      <c r="M3046" s="152"/>
      <c r="N3046" s="151"/>
      <c r="O3046" s="150"/>
      <c r="P3046" s="6"/>
      <c r="Q3046" s="152"/>
      <c r="R3046" s="6"/>
      <c r="S3046" s="150"/>
      <c r="T3046" s="6"/>
    </row>
    <row r="3047" spans="1:20" ht="11.25" hidden="1" customHeight="1" outlineLevel="3">
      <c r="A3047" s="63">
        <f t="shared" si="59"/>
        <v>0</v>
      </c>
      <c r="B3047" s="67"/>
      <c r="C3047" s="61" t="s">
        <v>1852</v>
      </c>
      <c r="D3047" s="61" t="s">
        <v>2273</v>
      </c>
      <c r="E3047" s="53"/>
      <c r="F3047" s="66">
        <v>49.17</v>
      </c>
      <c r="G3047" s="66"/>
      <c r="H3047" s="62">
        <f>IF(F3047="","",IF(AND(G3047="Руб.",$J$10=1),F3047/#REF!,IF(G3047="Руб.",F3047,F3047*$J$12)))</f>
        <v>49.17</v>
      </c>
      <c r="I3047" s="54" t="s">
        <v>1361</v>
      </c>
      <c r="L3047" s="6"/>
      <c r="M3047" s="152"/>
      <c r="N3047" s="151"/>
      <c r="O3047" s="150"/>
      <c r="P3047" s="6"/>
      <c r="Q3047" s="152"/>
      <c r="R3047" s="6"/>
      <c r="S3047" s="150"/>
      <c r="T3047" s="6"/>
    </row>
    <row r="3048" spans="1:20" ht="11.25" hidden="1" customHeight="1" outlineLevel="3">
      <c r="A3048" s="63">
        <f t="shared" si="59"/>
        <v>0</v>
      </c>
      <c r="B3048" s="67"/>
      <c r="C3048" s="61" t="s">
        <v>1853</v>
      </c>
      <c r="D3048" s="61" t="s">
        <v>2273</v>
      </c>
      <c r="E3048" s="53"/>
      <c r="F3048" s="66">
        <v>49.17</v>
      </c>
      <c r="G3048" s="66"/>
      <c r="H3048" s="62">
        <f>IF(F3048="","",IF(AND(G3048="Руб.",$J$10=1),F3048/#REF!,IF(G3048="Руб.",F3048,F3048*$J$12)))</f>
        <v>49.17</v>
      </c>
      <c r="I3048" s="54" t="s">
        <v>1361</v>
      </c>
      <c r="L3048" s="6"/>
      <c r="M3048" s="152"/>
      <c r="N3048" s="151"/>
      <c r="O3048" s="150"/>
      <c r="P3048" s="6"/>
      <c r="Q3048" s="152"/>
      <c r="R3048" s="6"/>
      <c r="S3048" s="150"/>
      <c r="T3048" s="6"/>
    </row>
    <row r="3049" spans="1:20" ht="11.25" hidden="1" customHeight="1" outlineLevel="3">
      <c r="A3049" s="63">
        <f t="shared" si="59"/>
        <v>0</v>
      </c>
      <c r="B3049" s="67"/>
      <c r="C3049" s="61" t="s">
        <v>1854</v>
      </c>
      <c r="D3049" s="61" t="s">
        <v>2273</v>
      </c>
      <c r="E3049" s="53"/>
      <c r="F3049" s="66">
        <v>105.49</v>
      </c>
      <c r="G3049" s="66"/>
      <c r="H3049" s="62">
        <f>IF(F3049="","",IF(AND(G3049="Руб.",$J$10=1),F3049/#REF!,IF(G3049="Руб.",F3049,F3049*$J$12)))</f>
        <v>105.49</v>
      </c>
      <c r="I3049" s="54" t="s">
        <v>1361</v>
      </c>
      <c r="L3049" s="6"/>
      <c r="M3049" s="152"/>
      <c r="N3049" s="151"/>
      <c r="O3049" s="150"/>
      <c r="P3049" s="6"/>
      <c r="Q3049" s="152"/>
      <c r="R3049" s="6"/>
      <c r="S3049" s="150"/>
      <c r="T3049" s="6"/>
    </row>
    <row r="3050" spans="1:20" ht="11.25" hidden="1" customHeight="1" outlineLevel="3">
      <c r="A3050" s="63">
        <f t="shared" si="59"/>
        <v>0</v>
      </c>
      <c r="B3050" s="67"/>
      <c r="C3050" s="61" t="s">
        <v>3562</v>
      </c>
      <c r="D3050" s="61" t="s">
        <v>2273</v>
      </c>
      <c r="E3050" s="53"/>
      <c r="F3050" s="66">
        <v>63.23</v>
      </c>
      <c r="G3050" s="66"/>
      <c r="H3050" s="62">
        <f>IF(F3050="","",IF(AND(G3050="Руб.",$J$10=1),F3050/#REF!,IF(G3050="Руб.",F3050,F3050*$J$12)))</f>
        <v>63.23</v>
      </c>
      <c r="I3050" s="54" t="s">
        <v>1361</v>
      </c>
      <c r="L3050" s="6"/>
      <c r="M3050" s="152"/>
      <c r="N3050" s="151"/>
      <c r="O3050" s="150"/>
      <c r="P3050" s="6"/>
      <c r="Q3050" s="152"/>
      <c r="R3050" s="6"/>
      <c r="S3050" s="150"/>
      <c r="T3050" s="6"/>
    </row>
    <row r="3051" spans="1:20" ht="11.25" hidden="1" customHeight="1" outlineLevel="3">
      <c r="A3051" s="63">
        <f t="shared" si="59"/>
        <v>0</v>
      </c>
      <c r="B3051" s="67"/>
      <c r="C3051" s="61" t="s">
        <v>3563</v>
      </c>
      <c r="D3051" s="61" t="s">
        <v>2273</v>
      </c>
      <c r="E3051" s="53"/>
      <c r="F3051" s="66">
        <v>108.42</v>
      </c>
      <c r="G3051" s="66"/>
      <c r="H3051" s="62">
        <f>IF(F3051="","",IF(AND(G3051="Руб.",$J$10=1),F3051/#REF!,IF(G3051="Руб.",F3051,F3051*$J$12)))</f>
        <v>108.42</v>
      </c>
      <c r="I3051" s="54" t="s">
        <v>1361</v>
      </c>
      <c r="L3051" s="6"/>
      <c r="M3051" s="152"/>
      <c r="N3051" s="151"/>
      <c r="O3051" s="150"/>
      <c r="P3051" s="6"/>
      <c r="Q3051" s="152"/>
      <c r="R3051" s="6"/>
      <c r="S3051" s="150"/>
      <c r="T3051" s="6"/>
    </row>
    <row r="3052" spans="1:20" ht="11.25" hidden="1" customHeight="1" outlineLevel="3">
      <c r="A3052" s="63">
        <f t="shared" si="59"/>
        <v>0</v>
      </c>
      <c r="B3052" s="67"/>
      <c r="C3052" s="61" t="s">
        <v>3564</v>
      </c>
      <c r="D3052" s="61" t="s">
        <v>2273</v>
      </c>
      <c r="E3052" s="53"/>
      <c r="F3052" s="66">
        <v>137.45999999999998</v>
      </c>
      <c r="G3052" s="66"/>
      <c r="H3052" s="62">
        <f>IF(F3052="","",IF(AND(G3052="Руб.",$J$10=1),F3052/#REF!,IF(G3052="Руб.",F3052,F3052*$J$12)))</f>
        <v>137.45999999999998</v>
      </c>
      <c r="I3052" s="54" t="s">
        <v>1361</v>
      </c>
      <c r="L3052" s="6"/>
      <c r="M3052" s="152"/>
      <c r="N3052" s="151"/>
      <c r="O3052" s="150"/>
      <c r="P3052" s="6"/>
      <c r="Q3052" s="152"/>
      <c r="R3052" s="6"/>
      <c r="S3052" s="150"/>
      <c r="T3052" s="6"/>
    </row>
    <row r="3053" spans="1:20" ht="11.25" hidden="1" customHeight="1" outlineLevel="3">
      <c r="A3053" s="63">
        <f t="shared" ref="A3053:A3116" si="60">IF(E3053="",A3052,A3052+1)</f>
        <v>0</v>
      </c>
      <c r="B3053" s="67"/>
      <c r="C3053" s="61" t="s">
        <v>3565</v>
      </c>
      <c r="D3053" s="61" t="s">
        <v>2273</v>
      </c>
      <c r="E3053" s="53"/>
      <c r="F3053" s="66">
        <v>215.91</v>
      </c>
      <c r="G3053" s="66"/>
      <c r="H3053" s="62">
        <f>IF(F3053="","",IF(AND(G3053="Руб.",$J$10=1),F3053/#REF!,IF(G3053="Руб.",F3053,F3053*$J$12)))</f>
        <v>215.91</v>
      </c>
      <c r="I3053" s="54" t="s">
        <v>1361</v>
      </c>
      <c r="L3053" s="6"/>
      <c r="M3053" s="152"/>
      <c r="N3053" s="151"/>
      <c r="O3053" s="150"/>
      <c r="P3053" s="6"/>
      <c r="Q3053" s="152"/>
      <c r="R3053" s="6"/>
      <c r="S3053" s="150"/>
      <c r="T3053" s="6"/>
    </row>
    <row r="3054" spans="1:20" ht="11.25" hidden="1" customHeight="1" outlineLevel="3">
      <c r="A3054" s="63">
        <f t="shared" si="60"/>
        <v>0</v>
      </c>
      <c r="B3054" s="67"/>
      <c r="C3054" s="61" t="s">
        <v>3566</v>
      </c>
      <c r="D3054" s="61" t="s">
        <v>2273</v>
      </c>
      <c r="E3054" s="53"/>
      <c r="F3054" s="66">
        <v>176.99</v>
      </c>
      <c r="G3054" s="66"/>
      <c r="H3054" s="62">
        <f>IF(F3054="","",IF(AND(G3054="Руб.",$J$10=1),F3054/#REF!,IF(G3054="Руб.",F3054,F3054*$J$12)))</f>
        <v>176.99</v>
      </c>
      <c r="I3054" s="54" t="s">
        <v>1361</v>
      </c>
      <c r="L3054" s="6"/>
      <c r="M3054" s="152"/>
      <c r="N3054" s="151"/>
      <c r="O3054" s="150"/>
      <c r="P3054" s="6"/>
      <c r="Q3054" s="152"/>
      <c r="R3054" s="6"/>
      <c r="S3054" s="150"/>
      <c r="T3054" s="6"/>
    </row>
    <row r="3055" spans="1:20" ht="11.25" customHeight="1" outlineLevel="2" collapsed="1">
      <c r="A3055" s="63">
        <f t="shared" si="60"/>
        <v>0</v>
      </c>
      <c r="B3055" s="67"/>
      <c r="C3055" s="23" t="s">
        <v>3567</v>
      </c>
      <c r="D3055" s="61"/>
      <c r="E3055" s="53"/>
      <c r="F3055" s="66" t="s">
        <v>2274</v>
      </c>
      <c r="G3055" s="66"/>
      <c r="H3055" s="62" t="str">
        <f>IF(F3055="","",IF(AND(G3055="Руб.",$J$10=1),F3055/#REF!,IF(G3055="Руб.",F3055,F3055*$J$12)))</f>
        <v/>
      </c>
      <c r="I3055" s="54" t="s">
        <v>1361</v>
      </c>
      <c r="L3055" s="6"/>
      <c r="M3055" s="152"/>
      <c r="N3055" s="151"/>
      <c r="O3055" s="150"/>
      <c r="P3055" s="6"/>
      <c r="Q3055" s="152"/>
      <c r="R3055" s="6"/>
      <c r="S3055" s="150"/>
      <c r="T3055" s="6"/>
    </row>
    <row r="3056" spans="1:20" ht="11.25" hidden="1" customHeight="1" outlineLevel="3">
      <c r="A3056" s="63">
        <f t="shared" si="60"/>
        <v>0</v>
      </c>
      <c r="B3056" s="67"/>
      <c r="C3056" s="61" t="s">
        <v>3568</v>
      </c>
      <c r="D3056" s="61" t="s">
        <v>2273</v>
      </c>
      <c r="E3056" s="53"/>
      <c r="F3056" s="66">
        <v>45.46</v>
      </c>
      <c r="G3056" s="66"/>
      <c r="H3056" s="62">
        <f>IF(F3056="","",IF(AND(G3056="Руб.",$J$10=1),F3056/#REF!,IF(G3056="Руб.",F3056,F3056*$J$12)))</f>
        <v>45.46</v>
      </c>
      <c r="I3056" s="54" t="s">
        <v>1361</v>
      </c>
      <c r="L3056" s="6"/>
      <c r="M3056" s="152"/>
      <c r="N3056" s="151"/>
      <c r="O3056" s="150"/>
      <c r="P3056" s="6"/>
      <c r="Q3056" s="152"/>
      <c r="R3056" s="6"/>
      <c r="S3056" s="150"/>
      <c r="T3056" s="6"/>
    </row>
    <row r="3057" spans="1:20" ht="11.25" hidden="1" customHeight="1" outlineLevel="3">
      <c r="A3057" s="63">
        <f t="shared" si="60"/>
        <v>0</v>
      </c>
      <c r="B3057" s="67"/>
      <c r="C3057" s="61" t="s">
        <v>3569</v>
      </c>
      <c r="D3057" s="61" t="s">
        <v>2273</v>
      </c>
      <c r="E3057" s="53"/>
      <c r="F3057" s="66">
        <v>58.19</v>
      </c>
      <c r="G3057" s="66"/>
      <c r="H3057" s="62">
        <f>IF(F3057="","",IF(AND(G3057="Руб.",$J$10=1),F3057/#REF!,IF(G3057="Руб.",F3057,F3057*$J$12)))</f>
        <v>58.19</v>
      </c>
      <c r="I3057" s="54" t="s">
        <v>1361</v>
      </c>
      <c r="L3057" s="6"/>
      <c r="M3057" s="152"/>
      <c r="N3057" s="151"/>
      <c r="O3057" s="150"/>
      <c r="P3057" s="6"/>
      <c r="Q3057" s="152"/>
      <c r="R3057" s="6"/>
      <c r="S3057" s="150"/>
      <c r="T3057" s="6"/>
    </row>
    <row r="3058" spans="1:20" ht="11.25" hidden="1" customHeight="1" outlineLevel="3">
      <c r="A3058" s="63">
        <f t="shared" si="60"/>
        <v>0</v>
      </c>
      <c r="B3058" s="67"/>
      <c r="C3058" s="61" t="s">
        <v>3570</v>
      </c>
      <c r="D3058" s="61" t="s">
        <v>2273</v>
      </c>
      <c r="E3058" s="53"/>
      <c r="F3058" s="66">
        <v>56.629999999999995</v>
      </c>
      <c r="G3058" s="66"/>
      <c r="H3058" s="62">
        <f>IF(F3058="","",IF(AND(G3058="Руб.",$J$10=1),F3058/#REF!,IF(G3058="Руб.",F3058,F3058*$J$12)))</f>
        <v>56.629999999999995</v>
      </c>
      <c r="I3058" s="54" t="s">
        <v>1361</v>
      </c>
      <c r="L3058" s="6"/>
      <c r="M3058" s="152"/>
      <c r="N3058" s="151"/>
      <c r="O3058" s="150"/>
      <c r="P3058" s="6"/>
      <c r="Q3058" s="152"/>
      <c r="R3058" s="6"/>
      <c r="S3058" s="150"/>
      <c r="T3058" s="6"/>
    </row>
    <row r="3059" spans="1:20" ht="11.25" hidden="1" customHeight="1" outlineLevel="3">
      <c r="A3059" s="63">
        <f t="shared" si="60"/>
        <v>0</v>
      </c>
      <c r="B3059" s="67"/>
      <c r="C3059" s="61" t="s">
        <v>4105</v>
      </c>
      <c r="D3059" s="61" t="s">
        <v>2273</v>
      </c>
      <c r="E3059" s="53"/>
      <c r="F3059" s="66">
        <v>78.92</v>
      </c>
      <c r="G3059" s="66"/>
      <c r="H3059" s="62">
        <f>IF(F3059="","",IF(AND(G3059="Руб.",$J$10=1),F3059/#REF!,IF(G3059="Руб.",F3059,F3059*$J$12)))</f>
        <v>78.92</v>
      </c>
      <c r="I3059" s="54" t="s">
        <v>1361</v>
      </c>
      <c r="L3059" s="6"/>
      <c r="M3059" s="152"/>
      <c r="N3059" s="151"/>
      <c r="O3059" s="150"/>
      <c r="P3059" s="6"/>
      <c r="Q3059" s="152"/>
      <c r="R3059" s="6"/>
      <c r="S3059" s="150"/>
      <c r="T3059" s="6"/>
    </row>
    <row r="3060" spans="1:20" ht="11.25" hidden="1" customHeight="1" outlineLevel="3">
      <c r="A3060" s="63">
        <f t="shared" si="60"/>
        <v>0</v>
      </c>
      <c r="B3060" s="67"/>
      <c r="C3060" s="61" t="s">
        <v>4106</v>
      </c>
      <c r="D3060" s="61" t="s">
        <v>2273</v>
      </c>
      <c r="E3060" s="53"/>
      <c r="F3060" s="66">
        <v>74.740000000000009</v>
      </c>
      <c r="G3060" s="66"/>
      <c r="H3060" s="62">
        <f>IF(F3060="","",IF(AND(G3060="Руб.",$J$10=1),F3060/#REF!,IF(G3060="Руб.",F3060,F3060*$J$12)))</f>
        <v>74.740000000000009</v>
      </c>
      <c r="I3060" s="54" t="s">
        <v>1361</v>
      </c>
      <c r="L3060" s="6"/>
      <c r="M3060" s="152"/>
      <c r="N3060" s="151"/>
      <c r="O3060" s="150"/>
      <c r="P3060" s="6"/>
      <c r="Q3060" s="152"/>
      <c r="R3060" s="6"/>
      <c r="S3060" s="150"/>
      <c r="T3060" s="6"/>
    </row>
    <row r="3061" spans="1:20" ht="11.25" hidden="1" customHeight="1" outlineLevel="3">
      <c r="A3061" s="63">
        <f t="shared" si="60"/>
        <v>0</v>
      </c>
      <c r="B3061" s="67"/>
      <c r="C3061" s="61" t="s">
        <v>4107</v>
      </c>
      <c r="D3061" s="61" t="s">
        <v>2273</v>
      </c>
      <c r="E3061" s="53"/>
      <c r="F3061" s="66">
        <v>98.43</v>
      </c>
      <c r="G3061" s="66"/>
      <c r="H3061" s="62">
        <f>IF(F3061="","",IF(AND(G3061="Руб.",$J$10=1),F3061/#REF!,IF(G3061="Руб.",F3061,F3061*$J$12)))</f>
        <v>98.43</v>
      </c>
      <c r="I3061" s="54" t="s">
        <v>1361</v>
      </c>
      <c r="L3061" s="6"/>
      <c r="M3061" s="152"/>
      <c r="N3061" s="151"/>
      <c r="O3061" s="150"/>
      <c r="P3061" s="6"/>
      <c r="Q3061" s="152"/>
      <c r="R3061" s="6"/>
      <c r="S3061" s="150"/>
      <c r="T3061" s="6"/>
    </row>
    <row r="3062" spans="1:20" ht="11.25" hidden="1" customHeight="1" outlineLevel="3">
      <c r="A3062" s="63">
        <f t="shared" si="60"/>
        <v>0</v>
      </c>
      <c r="B3062" s="67"/>
      <c r="C3062" s="61" t="s">
        <v>4108</v>
      </c>
      <c r="D3062" s="61" t="s">
        <v>2273</v>
      </c>
      <c r="E3062" s="53"/>
      <c r="F3062" s="66">
        <v>101.91000000000001</v>
      </c>
      <c r="G3062" s="66"/>
      <c r="H3062" s="62">
        <f>IF(F3062="","",IF(AND(G3062="Руб.",$J$10=1),F3062/#REF!,IF(G3062="Руб.",F3062,F3062*$J$12)))</f>
        <v>101.91000000000001</v>
      </c>
      <c r="I3062" s="54" t="s">
        <v>1361</v>
      </c>
      <c r="L3062" s="6"/>
      <c r="M3062" s="152"/>
      <c r="N3062" s="151"/>
      <c r="O3062" s="150"/>
      <c r="P3062" s="6"/>
      <c r="Q3062" s="152"/>
      <c r="R3062" s="6"/>
      <c r="S3062" s="150"/>
      <c r="T3062" s="6"/>
    </row>
    <row r="3063" spans="1:20" ht="11.25" hidden="1" customHeight="1" outlineLevel="3">
      <c r="A3063" s="63">
        <f t="shared" si="60"/>
        <v>0</v>
      </c>
      <c r="B3063" s="67"/>
      <c r="C3063" s="61" t="s">
        <v>4109</v>
      </c>
      <c r="D3063" s="61" t="s">
        <v>2273</v>
      </c>
      <c r="E3063" s="53"/>
      <c r="F3063" s="66">
        <v>137.35</v>
      </c>
      <c r="G3063" s="66"/>
      <c r="H3063" s="62">
        <f>IF(F3063="","",IF(AND(G3063="Руб.",$J$10=1),F3063/#REF!,IF(G3063="Руб.",F3063,F3063*$J$12)))</f>
        <v>137.35</v>
      </c>
      <c r="I3063" s="54" t="s">
        <v>1361</v>
      </c>
      <c r="L3063" s="6"/>
      <c r="M3063" s="152"/>
      <c r="N3063" s="151"/>
      <c r="O3063" s="150"/>
      <c r="P3063" s="6"/>
      <c r="Q3063" s="152"/>
      <c r="R3063" s="6"/>
      <c r="S3063" s="150"/>
      <c r="T3063" s="6"/>
    </row>
    <row r="3064" spans="1:20" ht="11.25" hidden="1" customHeight="1" outlineLevel="3">
      <c r="A3064" s="63">
        <f t="shared" si="60"/>
        <v>0</v>
      </c>
      <c r="B3064" s="67"/>
      <c r="C3064" s="61" t="s">
        <v>4110</v>
      </c>
      <c r="D3064" s="61" t="s">
        <v>2273</v>
      </c>
      <c r="E3064" s="53"/>
      <c r="F3064" s="66">
        <v>148.76999999999998</v>
      </c>
      <c r="G3064" s="66"/>
      <c r="H3064" s="62">
        <f>IF(F3064="","",IF(AND(G3064="Руб.",$J$10=1),F3064/#REF!,IF(G3064="Руб.",F3064,F3064*$J$12)))</f>
        <v>148.76999999999998</v>
      </c>
      <c r="I3064" s="54" t="s">
        <v>1361</v>
      </c>
      <c r="L3064" s="6"/>
      <c r="M3064" s="152"/>
      <c r="N3064" s="151"/>
      <c r="O3064" s="150"/>
      <c r="P3064" s="6"/>
      <c r="Q3064" s="152"/>
      <c r="R3064" s="6"/>
      <c r="S3064" s="150"/>
      <c r="T3064" s="6"/>
    </row>
    <row r="3065" spans="1:20" ht="11.25" hidden="1" customHeight="1" outlineLevel="3">
      <c r="A3065" s="63">
        <f t="shared" si="60"/>
        <v>0</v>
      </c>
      <c r="B3065" s="67"/>
      <c r="C3065" s="61" t="s">
        <v>4111</v>
      </c>
      <c r="D3065" s="61" t="s">
        <v>2273</v>
      </c>
      <c r="E3065" s="53"/>
      <c r="F3065" s="66">
        <v>207.82</v>
      </c>
      <c r="G3065" s="66"/>
      <c r="H3065" s="62">
        <f>IF(F3065="","",IF(AND(G3065="Руб.",$J$10=1),F3065/#REF!,IF(G3065="Руб.",F3065,F3065*$J$12)))</f>
        <v>207.82</v>
      </c>
      <c r="I3065" s="54" t="s">
        <v>1361</v>
      </c>
      <c r="L3065" s="6"/>
      <c r="M3065" s="152"/>
      <c r="N3065" s="151"/>
      <c r="O3065" s="150"/>
      <c r="P3065" s="6"/>
      <c r="Q3065" s="152"/>
      <c r="R3065" s="6"/>
      <c r="S3065" s="150"/>
      <c r="T3065" s="6"/>
    </row>
    <row r="3066" spans="1:20" ht="11.25" hidden="1" customHeight="1" outlineLevel="3">
      <c r="A3066" s="63">
        <f t="shared" si="60"/>
        <v>0</v>
      </c>
      <c r="B3066" s="67"/>
      <c r="C3066" s="61" t="s">
        <v>4112</v>
      </c>
      <c r="D3066" s="61" t="s">
        <v>2273</v>
      </c>
      <c r="E3066" s="53"/>
      <c r="F3066" s="66">
        <v>167.86</v>
      </c>
      <c r="G3066" s="66"/>
      <c r="H3066" s="62">
        <f>IF(F3066="","",IF(AND(G3066="Руб.",$J$10=1),F3066/#REF!,IF(G3066="Руб.",F3066,F3066*$J$12)))</f>
        <v>167.86</v>
      </c>
      <c r="I3066" s="54" t="s">
        <v>1361</v>
      </c>
      <c r="L3066" s="6"/>
      <c r="M3066" s="152"/>
      <c r="N3066" s="151"/>
      <c r="O3066" s="150"/>
      <c r="P3066" s="6"/>
      <c r="Q3066" s="152"/>
      <c r="R3066" s="6"/>
      <c r="S3066" s="150"/>
      <c r="T3066" s="6"/>
    </row>
    <row r="3067" spans="1:20" ht="11.25" hidden="1" customHeight="1" outlineLevel="3">
      <c r="A3067" s="63">
        <f t="shared" si="60"/>
        <v>0</v>
      </c>
      <c r="B3067" s="67"/>
      <c r="C3067" s="61" t="s">
        <v>4113</v>
      </c>
      <c r="D3067" s="61" t="s">
        <v>2273</v>
      </c>
      <c r="E3067" s="53"/>
      <c r="F3067" s="66">
        <v>216.66</v>
      </c>
      <c r="G3067" s="66"/>
      <c r="H3067" s="62">
        <f>IF(F3067="","",IF(AND(G3067="Руб.",$J$10=1),F3067/#REF!,IF(G3067="Руб.",F3067,F3067*$J$12)))</f>
        <v>216.66</v>
      </c>
      <c r="I3067" s="54" t="s">
        <v>1361</v>
      </c>
      <c r="L3067" s="6"/>
      <c r="M3067" s="152"/>
      <c r="N3067" s="151"/>
      <c r="O3067" s="150"/>
      <c r="P3067" s="6"/>
      <c r="Q3067" s="152"/>
      <c r="R3067" s="6"/>
      <c r="S3067" s="150"/>
      <c r="T3067" s="6"/>
    </row>
    <row r="3068" spans="1:20" ht="11.25" hidden="1" customHeight="1" outlineLevel="3">
      <c r="A3068" s="63">
        <f t="shared" si="60"/>
        <v>0</v>
      </c>
      <c r="B3068" s="67"/>
      <c r="C3068" s="61" t="s">
        <v>4114</v>
      </c>
      <c r="D3068" s="61" t="s">
        <v>2273</v>
      </c>
      <c r="E3068" s="53"/>
      <c r="F3068" s="66">
        <v>305.58</v>
      </c>
      <c r="G3068" s="66"/>
      <c r="H3068" s="62">
        <f>IF(F3068="","",IF(AND(G3068="Руб.",$J$10=1),F3068/#REF!,IF(G3068="Руб.",F3068,F3068*$J$12)))</f>
        <v>305.58</v>
      </c>
      <c r="I3068" s="54" t="s">
        <v>1361</v>
      </c>
      <c r="L3068" s="6"/>
      <c r="M3068" s="152"/>
      <c r="N3068" s="151"/>
      <c r="O3068" s="150"/>
      <c r="P3068" s="6"/>
      <c r="Q3068" s="152"/>
      <c r="R3068" s="6"/>
      <c r="S3068" s="150"/>
      <c r="T3068" s="6"/>
    </row>
    <row r="3069" spans="1:20" ht="11.25" hidden="1" customHeight="1" outlineLevel="3">
      <c r="A3069" s="63">
        <f t="shared" si="60"/>
        <v>0</v>
      </c>
      <c r="B3069" s="67"/>
      <c r="C3069" s="61" t="s">
        <v>4115</v>
      </c>
      <c r="D3069" s="61" t="s">
        <v>2273</v>
      </c>
      <c r="E3069" s="53"/>
      <c r="F3069" s="66">
        <v>360.09999999999997</v>
      </c>
      <c r="G3069" s="66"/>
      <c r="H3069" s="62">
        <f>IF(F3069="","",IF(AND(G3069="Руб.",$J$10=1),F3069/#REF!,IF(G3069="Руб.",F3069,F3069*$J$12)))</f>
        <v>360.09999999999997</v>
      </c>
      <c r="I3069" s="54" t="s">
        <v>1361</v>
      </c>
      <c r="L3069" s="6"/>
      <c r="M3069" s="152"/>
      <c r="N3069" s="151"/>
      <c r="O3069" s="150"/>
      <c r="P3069" s="6"/>
      <c r="Q3069" s="152"/>
      <c r="R3069" s="6"/>
      <c r="S3069" s="150"/>
      <c r="T3069" s="6"/>
    </row>
    <row r="3070" spans="1:20" ht="11.25" hidden="1" customHeight="1" outlineLevel="3">
      <c r="A3070" s="63">
        <f t="shared" si="60"/>
        <v>0</v>
      </c>
      <c r="B3070" s="67"/>
      <c r="C3070" s="61" t="s">
        <v>4116</v>
      </c>
      <c r="D3070" s="61" t="s">
        <v>2273</v>
      </c>
      <c r="E3070" s="53"/>
      <c r="F3070" s="66">
        <v>462.31</v>
      </c>
      <c r="G3070" s="66"/>
      <c r="H3070" s="62">
        <f>IF(F3070="","",IF(AND(G3070="Руб.",$J$10=1),F3070/#REF!,IF(G3070="Руб.",F3070,F3070*$J$12)))</f>
        <v>462.31</v>
      </c>
      <c r="I3070" s="54" t="s">
        <v>1361</v>
      </c>
      <c r="L3070" s="6"/>
      <c r="M3070" s="152"/>
      <c r="N3070" s="151"/>
      <c r="O3070" s="150"/>
      <c r="P3070" s="6"/>
      <c r="Q3070" s="152"/>
      <c r="R3070" s="6"/>
      <c r="S3070" s="150"/>
      <c r="T3070" s="6"/>
    </row>
    <row r="3071" spans="1:20" ht="11.25" hidden="1" customHeight="1" outlineLevel="3">
      <c r="A3071" s="63">
        <f t="shared" si="60"/>
        <v>0</v>
      </c>
      <c r="B3071" s="67"/>
      <c r="C3071" s="61" t="s">
        <v>4117</v>
      </c>
      <c r="D3071" s="61" t="s">
        <v>2273</v>
      </c>
      <c r="E3071" s="53"/>
      <c r="F3071" s="66">
        <v>584.39</v>
      </c>
      <c r="G3071" s="66"/>
      <c r="H3071" s="62">
        <f>IF(F3071="","",IF(AND(G3071="Руб.",$J$10=1),F3071/#REF!,IF(G3071="Руб.",F3071,F3071*$J$12)))</f>
        <v>584.39</v>
      </c>
      <c r="I3071" s="54" t="s">
        <v>1361</v>
      </c>
      <c r="L3071" s="6"/>
      <c r="M3071" s="152"/>
      <c r="N3071" s="151"/>
      <c r="O3071" s="150"/>
      <c r="P3071" s="6"/>
      <c r="Q3071" s="152"/>
      <c r="R3071" s="6"/>
      <c r="S3071" s="150"/>
      <c r="T3071" s="6"/>
    </row>
    <row r="3072" spans="1:20" ht="11.25" customHeight="1" outlineLevel="2" collapsed="1">
      <c r="A3072" s="63">
        <f t="shared" si="60"/>
        <v>0</v>
      </c>
      <c r="B3072" s="67"/>
      <c r="C3072" s="23" t="s">
        <v>4118</v>
      </c>
      <c r="D3072" s="61"/>
      <c r="E3072" s="53"/>
      <c r="F3072" s="66" t="s">
        <v>2274</v>
      </c>
      <c r="G3072" s="66"/>
      <c r="H3072" s="62" t="str">
        <f>IF(F3072="","",IF(AND(G3072="Руб.",$J$10=1),F3072/#REF!,IF(G3072="Руб.",F3072,F3072*$J$12)))</f>
        <v/>
      </c>
      <c r="I3072" s="54" t="s">
        <v>1361</v>
      </c>
      <c r="L3072" s="6"/>
      <c r="M3072" s="152"/>
      <c r="N3072" s="151"/>
      <c r="O3072" s="150"/>
      <c r="P3072" s="6"/>
      <c r="Q3072" s="152"/>
      <c r="R3072" s="6"/>
      <c r="S3072" s="150"/>
      <c r="T3072" s="6"/>
    </row>
    <row r="3073" spans="1:20" ht="11.25" hidden="1" customHeight="1" outlineLevel="3">
      <c r="A3073" s="63">
        <f t="shared" si="60"/>
        <v>0</v>
      </c>
      <c r="B3073" s="67"/>
      <c r="C3073" s="61" t="s">
        <v>4119</v>
      </c>
      <c r="D3073" s="61" t="s">
        <v>2273</v>
      </c>
      <c r="E3073" s="53"/>
      <c r="F3073" s="66">
        <v>40.479999999999997</v>
      </c>
      <c r="G3073" s="66"/>
      <c r="H3073" s="62">
        <f>IF(F3073="","",IF(AND(G3073="Руб.",$J$10=1),F3073/#REF!,IF(G3073="Руб.",F3073,F3073*$J$12)))</f>
        <v>40.479999999999997</v>
      </c>
      <c r="I3073" s="54" t="s">
        <v>1361</v>
      </c>
      <c r="L3073" s="6"/>
      <c r="M3073" s="152"/>
      <c r="N3073" s="151"/>
      <c r="O3073" s="150"/>
      <c r="P3073" s="6"/>
      <c r="Q3073" s="152"/>
      <c r="R3073" s="6"/>
      <c r="S3073" s="150"/>
      <c r="T3073" s="6"/>
    </row>
    <row r="3074" spans="1:20" ht="11.25" hidden="1" customHeight="1" outlineLevel="3">
      <c r="A3074" s="63">
        <f t="shared" si="60"/>
        <v>0</v>
      </c>
      <c r="B3074" s="67"/>
      <c r="C3074" s="61" t="s">
        <v>4120</v>
      </c>
      <c r="D3074" s="61" t="s">
        <v>2273</v>
      </c>
      <c r="E3074" s="53"/>
      <c r="F3074" s="66">
        <v>40.479999999999997</v>
      </c>
      <c r="G3074" s="66"/>
      <c r="H3074" s="62">
        <f>IF(F3074="","",IF(AND(G3074="Руб.",$J$10=1),F3074/#REF!,IF(G3074="Руб.",F3074,F3074*$J$12)))</f>
        <v>40.479999999999997</v>
      </c>
      <c r="I3074" s="54" t="s">
        <v>1361</v>
      </c>
      <c r="L3074" s="6"/>
      <c r="M3074" s="152"/>
      <c r="N3074" s="151"/>
      <c r="O3074" s="150"/>
      <c r="P3074" s="6"/>
      <c r="Q3074" s="152"/>
      <c r="R3074" s="6"/>
      <c r="S3074" s="150"/>
      <c r="T3074" s="6"/>
    </row>
    <row r="3075" spans="1:20" ht="11.25" hidden="1" customHeight="1" outlineLevel="3">
      <c r="A3075" s="63">
        <f t="shared" si="60"/>
        <v>0</v>
      </c>
      <c r="B3075" s="67"/>
      <c r="C3075" s="61" t="s">
        <v>4121</v>
      </c>
      <c r="D3075" s="61" t="s">
        <v>2273</v>
      </c>
      <c r="E3075" s="53"/>
      <c r="F3075" s="66">
        <v>46.82</v>
      </c>
      <c r="G3075" s="66"/>
      <c r="H3075" s="62">
        <f>IF(F3075="","",IF(AND(G3075="Руб.",$J$10=1),F3075/#REF!,IF(G3075="Руб.",F3075,F3075*$J$12)))</f>
        <v>46.82</v>
      </c>
      <c r="I3075" s="54" t="s">
        <v>1361</v>
      </c>
      <c r="L3075" s="6"/>
      <c r="M3075" s="152"/>
      <c r="N3075" s="151"/>
      <c r="O3075" s="150"/>
      <c r="P3075" s="6"/>
      <c r="Q3075" s="152"/>
      <c r="R3075" s="6"/>
      <c r="S3075" s="150"/>
      <c r="T3075" s="6"/>
    </row>
    <row r="3076" spans="1:20" ht="11.25" hidden="1" customHeight="1" outlineLevel="3">
      <c r="A3076" s="63">
        <f t="shared" si="60"/>
        <v>0</v>
      </c>
      <c r="B3076" s="67"/>
      <c r="C3076" s="61" t="s">
        <v>4122</v>
      </c>
      <c r="D3076" s="61" t="s">
        <v>2273</v>
      </c>
      <c r="E3076" s="53"/>
      <c r="F3076" s="66">
        <v>46.82</v>
      </c>
      <c r="G3076" s="66"/>
      <c r="H3076" s="62">
        <f>IF(F3076="","",IF(AND(G3076="Руб.",$J$10=1),F3076/#REF!,IF(G3076="Руб.",F3076,F3076*$J$12)))</f>
        <v>46.82</v>
      </c>
      <c r="I3076" s="54" t="s">
        <v>1361</v>
      </c>
      <c r="L3076" s="6"/>
      <c r="M3076" s="152"/>
      <c r="N3076" s="151"/>
      <c r="O3076" s="150"/>
      <c r="P3076" s="6"/>
      <c r="Q3076" s="152"/>
      <c r="R3076" s="6"/>
      <c r="S3076" s="150"/>
      <c r="T3076" s="6"/>
    </row>
    <row r="3077" spans="1:20" ht="11.25" hidden="1" customHeight="1" outlineLevel="3">
      <c r="A3077" s="63">
        <f t="shared" si="60"/>
        <v>0</v>
      </c>
      <c r="B3077" s="67"/>
      <c r="C3077" s="61" t="s">
        <v>4123</v>
      </c>
      <c r="D3077" s="61" t="s">
        <v>2273</v>
      </c>
      <c r="E3077" s="53"/>
      <c r="F3077" s="66">
        <v>50.449999999999996</v>
      </c>
      <c r="G3077" s="66"/>
      <c r="H3077" s="62">
        <f>IF(F3077="","",IF(AND(G3077="Руб.",$J$10=1),F3077/#REF!,IF(G3077="Руб.",F3077,F3077*$J$12)))</f>
        <v>50.449999999999996</v>
      </c>
      <c r="I3077" s="54" t="s">
        <v>1361</v>
      </c>
      <c r="L3077" s="6"/>
      <c r="M3077" s="152"/>
      <c r="N3077" s="151"/>
      <c r="O3077" s="150"/>
      <c r="P3077" s="6"/>
      <c r="Q3077" s="152"/>
      <c r="R3077" s="6"/>
      <c r="S3077" s="150"/>
      <c r="T3077" s="6"/>
    </row>
    <row r="3078" spans="1:20" ht="11.25" customHeight="1" outlineLevel="1">
      <c r="A3078" s="63">
        <f t="shared" si="60"/>
        <v>0</v>
      </c>
      <c r="B3078" s="67"/>
      <c r="C3078" s="23" t="s">
        <v>4124</v>
      </c>
      <c r="D3078" s="61"/>
      <c r="E3078" s="53"/>
      <c r="F3078" s="66" t="s">
        <v>2274</v>
      </c>
      <c r="G3078" s="66"/>
      <c r="H3078" s="62" t="str">
        <f>IF(F3078="","",IF(AND(G3078="Руб.",$J$10=1),F3078/#REF!,IF(G3078="Руб.",F3078,F3078*$J$12)))</f>
        <v/>
      </c>
      <c r="I3078" s="54" t="s">
        <v>1361</v>
      </c>
      <c r="L3078" s="6"/>
      <c r="M3078" s="152"/>
      <c r="N3078" s="151"/>
      <c r="O3078" s="150"/>
      <c r="P3078" s="6"/>
      <c r="Q3078" s="152"/>
      <c r="R3078" s="6"/>
      <c r="S3078" s="150"/>
      <c r="T3078" s="6"/>
    </row>
    <row r="3079" spans="1:20" ht="11.25" customHeight="1" outlineLevel="2">
      <c r="A3079" s="63">
        <f t="shared" si="60"/>
        <v>0</v>
      </c>
      <c r="B3079" s="67"/>
      <c r="C3079" s="23" t="s">
        <v>4125</v>
      </c>
      <c r="D3079" s="61"/>
      <c r="E3079" s="53"/>
      <c r="F3079" s="66" t="s">
        <v>2274</v>
      </c>
      <c r="G3079" s="66"/>
      <c r="H3079" s="62" t="str">
        <f>IF(F3079="","",IF(AND(G3079="Руб.",$J$10=1),F3079/#REF!,IF(G3079="Руб.",F3079,F3079*$J$12)))</f>
        <v/>
      </c>
      <c r="I3079" s="54" t="s">
        <v>1361</v>
      </c>
      <c r="L3079" s="6"/>
      <c r="M3079" s="152"/>
      <c r="N3079" s="151"/>
      <c r="O3079" s="150"/>
      <c r="P3079" s="6"/>
      <c r="Q3079" s="152"/>
      <c r="R3079" s="6"/>
      <c r="S3079" s="150"/>
      <c r="T3079" s="6"/>
    </row>
    <row r="3080" spans="1:20" ht="11.25" customHeight="1" outlineLevel="2">
      <c r="A3080" s="63">
        <f t="shared" si="60"/>
        <v>0</v>
      </c>
      <c r="B3080" s="67"/>
      <c r="C3080" s="61" t="s">
        <v>4126</v>
      </c>
      <c r="D3080" s="61" t="s">
        <v>2273</v>
      </c>
      <c r="E3080" s="53"/>
      <c r="F3080" s="66">
        <v>468.16</v>
      </c>
      <c r="G3080" s="66"/>
      <c r="H3080" s="62">
        <f>IF(F3080="","",IF(AND(G3080="Руб.",$J$10=1),F3080/#REF!,IF(G3080="Руб.",F3080,F3080*$J$12)))</f>
        <v>468.16</v>
      </c>
      <c r="I3080" s="54" t="s">
        <v>1361</v>
      </c>
      <c r="L3080" s="6"/>
      <c r="M3080" s="152"/>
      <c r="N3080" s="151"/>
      <c r="O3080" s="150"/>
      <c r="P3080" s="6"/>
      <c r="Q3080" s="152"/>
      <c r="R3080" s="6"/>
      <c r="S3080" s="150"/>
      <c r="T3080" s="6"/>
    </row>
    <row r="3081" spans="1:20" ht="11.25" customHeight="1" outlineLevel="2">
      <c r="A3081" s="63">
        <f t="shared" si="60"/>
        <v>0</v>
      </c>
      <c r="B3081" s="67"/>
      <c r="C3081" s="61" t="s">
        <v>4127</v>
      </c>
      <c r="D3081" s="61" t="s">
        <v>2273</v>
      </c>
      <c r="E3081" s="53"/>
      <c r="F3081" s="66">
        <v>355.83</v>
      </c>
      <c r="G3081" s="66"/>
      <c r="H3081" s="62">
        <f>IF(F3081="","",IF(AND(G3081="Руб.",$J$10=1),F3081/#REF!,IF(G3081="Руб.",F3081,F3081*$J$12)))</f>
        <v>355.83</v>
      </c>
      <c r="I3081" s="54" t="s">
        <v>1361</v>
      </c>
      <c r="L3081" s="6"/>
      <c r="M3081" s="152"/>
      <c r="N3081" s="151"/>
      <c r="O3081" s="150"/>
      <c r="P3081" s="6"/>
      <c r="Q3081" s="152"/>
      <c r="R3081" s="6"/>
      <c r="S3081" s="150"/>
      <c r="T3081" s="6"/>
    </row>
    <row r="3082" spans="1:20" ht="11.25" customHeight="1" outlineLevel="2">
      <c r="A3082" s="63">
        <f t="shared" si="60"/>
        <v>0</v>
      </c>
      <c r="B3082" s="67"/>
      <c r="C3082" s="61" t="s">
        <v>4128</v>
      </c>
      <c r="D3082" s="61" t="s">
        <v>2273</v>
      </c>
      <c r="E3082" s="53"/>
      <c r="F3082" s="66">
        <v>492.03</v>
      </c>
      <c r="G3082" s="66"/>
      <c r="H3082" s="62">
        <f>IF(F3082="","",IF(AND(G3082="Руб.",$J$10=1),F3082/#REF!,IF(G3082="Руб.",F3082,F3082*$J$12)))</f>
        <v>492.03</v>
      </c>
      <c r="I3082" s="54" t="s">
        <v>1361</v>
      </c>
      <c r="L3082" s="6"/>
      <c r="M3082" s="152"/>
      <c r="N3082" s="151"/>
      <c r="O3082" s="150"/>
      <c r="P3082" s="6"/>
      <c r="Q3082" s="152"/>
      <c r="R3082" s="6"/>
      <c r="S3082" s="150"/>
      <c r="T3082" s="6"/>
    </row>
    <row r="3083" spans="1:20" ht="11.25" customHeight="1" outlineLevel="2">
      <c r="A3083" s="63">
        <f t="shared" si="60"/>
        <v>0</v>
      </c>
      <c r="B3083" s="67"/>
      <c r="C3083" s="61" t="s">
        <v>4129</v>
      </c>
      <c r="D3083" s="61" t="s">
        <v>2273</v>
      </c>
      <c r="E3083" s="53"/>
      <c r="F3083" s="66">
        <v>677.25</v>
      </c>
      <c r="G3083" s="66"/>
      <c r="H3083" s="62">
        <f>IF(F3083="","",IF(AND(G3083="Руб.",$J$10=1),F3083/#REF!,IF(G3083="Руб.",F3083,F3083*$J$12)))</f>
        <v>677.25</v>
      </c>
      <c r="I3083" s="54" t="s">
        <v>1361</v>
      </c>
      <c r="L3083" s="6"/>
      <c r="M3083" s="152"/>
      <c r="N3083" s="151"/>
      <c r="O3083" s="150"/>
      <c r="P3083" s="6"/>
      <c r="Q3083" s="152"/>
      <c r="R3083" s="6"/>
      <c r="S3083" s="150"/>
      <c r="T3083" s="6"/>
    </row>
    <row r="3084" spans="1:20" ht="11.25" customHeight="1" outlineLevel="2">
      <c r="A3084" s="63">
        <f t="shared" si="60"/>
        <v>0</v>
      </c>
      <c r="B3084" s="67"/>
      <c r="C3084" s="61" t="s">
        <v>3343</v>
      </c>
      <c r="D3084" s="61" t="s">
        <v>2273</v>
      </c>
      <c r="E3084" s="53"/>
      <c r="F3084" s="66">
        <v>417.96</v>
      </c>
      <c r="G3084" s="66"/>
      <c r="H3084" s="62">
        <f>IF(F3084="","",IF(AND(G3084="Руб.",$J$10=1),F3084/#REF!,IF(G3084="Руб.",F3084,F3084*$J$12)))</f>
        <v>417.96</v>
      </c>
      <c r="I3084" s="54" t="s">
        <v>1361</v>
      </c>
      <c r="L3084" s="6"/>
      <c r="M3084" s="152"/>
      <c r="N3084" s="151"/>
      <c r="O3084" s="150"/>
      <c r="P3084" s="6"/>
      <c r="Q3084" s="152"/>
      <c r="R3084" s="6"/>
      <c r="S3084" s="150"/>
      <c r="T3084" s="6"/>
    </row>
    <row r="3085" spans="1:20" ht="11.25" customHeight="1" outlineLevel="2">
      <c r="A3085" s="63">
        <f t="shared" si="60"/>
        <v>0</v>
      </c>
      <c r="B3085" s="67"/>
      <c r="C3085" s="61" t="s">
        <v>3344</v>
      </c>
      <c r="D3085" s="61" t="s">
        <v>2273</v>
      </c>
      <c r="E3085" s="53"/>
      <c r="F3085" s="66">
        <v>549.48</v>
      </c>
      <c r="G3085" s="66"/>
      <c r="H3085" s="62">
        <f>IF(F3085="","",IF(AND(G3085="Руб.",$J$10=1),F3085/#REF!,IF(G3085="Руб.",F3085,F3085*$J$12)))</f>
        <v>549.48</v>
      </c>
      <c r="I3085" s="54" t="s">
        <v>1361</v>
      </c>
      <c r="L3085" s="6"/>
      <c r="M3085" s="152"/>
      <c r="N3085" s="151"/>
      <c r="O3085" s="150"/>
      <c r="P3085" s="6"/>
      <c r="Q3085" s="152"/>
      <c r="R3085" s="6"/>
      <c r="S3085" s="150"/>
      <c r="T3085" s="6"/>
    </row>
    <row r="3086" spans="1:20" ht="11.25" customHeight="1" outlineLevel="2">
      <c r="A3086" s="63">
        <f t="shared" si="60"/>
        <v>0</v>
      </c>
      <c r="B3086" s="67"/>
      <c r="C3086" s="61" t="s">
        <v>3345</v>
      </c>
      <c r="D3086" s="61" t="s">
        <v>2273</v>
      </c>
      <c r="E3086" s="53"/>
      <c r="F3086" s="66">
        <v>807.73</v>
      </c>
      <c r="G3086" s="66"/>
      <c r="H3086" s="62">
        <f>IF(F3086="","",IF(AND(G3086="Руб.",$J$10=1),F3086/#REF!,IF(G3086="Руб.",F3086,F3086*$J$12)))</f>
        <v>807.73</v>
      </c>
      <c r="I3086" s="54" t="s">
        <v>1361</v>
      </c>
      <c r="L3086" s="6"/>
      <c r="M3086" s="152"/>
      <c r="N3086" s="151"/>
      <c r="O3086" s="150"/>
      <c r="P3086" s="6"/>
      <c r="Q3086" s="152"/>
      <c r="R3086" s="6"/>
      <c r="S3086" s="150"/>
      <c r="T3086" s="6"/>
    </row>
    <row r="3087" spans="1:20" ht="11.25" customHeight="1" outlineLevel="2">
      <c r="A3087" s="63">
        <f t="shared" si="60"/>
        <v>0</v>
      </c>
      <c r="B3087" s="67"/>
      <c r="C3087" s="61" t="s">
        <v>3346</v>
      </c>
      <c r="D3087" s="61" t="s">
        <v>2273</v>
      </c>
      <c r="E3087" s="53"/>
      <c r="F3087" s="66">
        <v>926.36</v>
      </c>
      <c r="G3087" s="66"/>
      <c r="H3087" s="62">
        <f>IF(F3087="","",IF(AND(G3087="Руб.",$J$10=1),F3087/#REF!,IF(G3087="Руб.",F3087,F3087*$J$12)))</f>
        <v>926.36</v>
      </c>
      <c r="I3087" s="54" t="s">
        <v>1361</v>
      </c>
      <c r="L3087" s="6"/>
      <c r="M3087" s="152"/>
      <c r="N3087" s="151"/>
      <c r="O3087" s="150"/>
      <c r="P3087" s="6"/>
      <c r="Q3087" s="152"/>
      <c r="R3087" s="6"/>
      <c r="S3087" s="150"/>
      <c r="T3087" s="6"/>
    </row>
    <row r="3088" spans="1:20" ht="11.25" customHeight="1" outlineLevel="2">
      <c r="A3088" s="63">
        <f t="shared" si="60"/>
        <v>0</v>
      </c>
      <c r="B3088" s="67"/>
      <c r="C3088" s="61" t="s">
        <v>3347</v>
      </c>
      <c r="D3088" s="61" t="s">
        <v>2273</v>
      </c>
      <c r="E3088" s="53"/>
      <c r="F3088" s="66">
        <v>462.53</v>
      </c>
      <c r="G3088" s="66"/>
      <c r="H3088" s="62">
        <f>IF(F3088="","",IF(AND(G3088="Руб.",$J$10=1),F3088/#REF!,IF(G3088="Руб.",F3088,F3088*$J$12)))</f>
        <v>462.53</v>
      </c>
      <c r="I3088" s="54" t="s">
        <v>1361</v>
      </c>
      <c r="L3088" s="6"/>
      <c r="M3088" s="152"/>
      <c r="N3088" s="151"/>
      <c r="O3088" s="150"/>
      <c r="P3088" s="6"/>
      <c r="Q3088" s="152"/>
      <c r="R3088" s="6"/>
      <c r="S3088" s="150"/>
      <c r="T3088" s="6"/>
    </row>
    <row r="3089" spans="1:20" ht="11.25" customHeight="1" outlineLevel="2">
      <c r="A3089" s="63">
        <f t="shared" si="60"/>
        <v>0</v>
      </c>
      <c r="B3089" s="67"/>
      <c r="C3089" s="61" t="s">
        <v>3348</v>
      </c>
      <c r="D3089" s="61" t="s">
        <v>2273</v>
      </c>
      <c r="E3089" s="53"/>
      <c r="F3089" s="66">
        <v>513.15</v>
      </c>
      <c r="G3089" s="66"/>
      <c r="H3089" s="62">
        <f>IF(F3089="","",IF(AND(G3089="Руб.",$J$10=1),F3089/#REF!,IF(G3089="Руб.",F3089,F3089*$J$12)))</f>
        <v>513.15</v>
      </c>
      <c r="I3089" s="54" t="s">
        <v>1361</v>
      </c>
      <c r="L3089" s="6"/>
      <c r="M3089" s="152"/>
      <c r="N3089" s="151"/>
      <c r="O3089" s="150"/>
      <c r="P3089" s="6"/>
      <c r="Q3089" s="152"/>
      <c r="R3089" s="6"/>
      <c r="S3089" s="150"/>
      <c r="T3089" s="6"/>
    </row>
    <row r="3090" spans="1:20" ht="11.25" customHeight="1" outlineLevel="2">
      <c r="A3090" s="63">
        <f t="shared" si="60"/>
        <v>0</v>
      </c>
      <c r="B3090" s="67"/>
      <c r="C3090" s="61" t="s">
        <v>3349</v>
      </c>
      <c r="D3090" s="61" t="s">
        <v>2273</v>
      </c>
      <c r="E3090" s="53"/>
      <c r="F3090" s="66">
        <v>1048.3900000000001</v>
      </c>
      <c r="G3090" s="66"/>
      <c r="H3090" s="62">
        <f>IF(F3090="","",IF(AND(G3090="Руб.",$J$10=1),F3090/#REF!,IF(G3090="Руб.",F3090,F3090*$J$12)))</f>
        <v>1048.3900000000001</v>
      </c>
      <c r="I3090" s="54" t="s">
        <v>1361</v>
      </c>
      <c r="L3090" s="6"/>
      <c r="M3090" s="152"/>
      <c r="N3090" s="151"/>
      <c r="O3090" s="150"/>
      <c r="P3090" s="6"/>
      <c r="Q3090" s="152"/>
      <c r="R3090" s="6"/>
      <c r="S3090" s="150"/>
      <c r="T3090" s="6"/>
    </row>
    <row r="3091" spans="1:20" ht="11.25" customHeight="1" outlineLevel="2">
      <c r="A3091" s="63">
        <f t="shared" si="60"/>
        <v>0</v>
      </c>
      <c r="B3091" s="67"/>
      <c r="C3091" s="23" t="s">
        <v>2059</v>
      </c>
      <c r="D3091" s="61"/>
      <c r="E3091" s="53"/>
      <c r="F3091" s="66" t="s">
        <v>2274</v>
      </c>
      <c r="G3091" s="66"/>
      <c r="H3091" s="62" t="str">
        <f>IF(F3091="","",IF(AND(G3091="Руб.",$J$10=1),F3091/#REF!,IF(G3091="Руб.",F3091,F3091*$J$12)))</f>
        <v/>
      </c>
      <c r="I3091" s="54" t="s">
        <v>1361</v>
      </c>
      <c r="L3091" s="6"/>
      <c r="M3091" s="152"/>
      <c r="N3091" s="151"/>
      <c r="O3091" s="150"/>
      <c r="P3091" s="6"/>
      <c r="Q3091" s="152"/>
      <c r="R3091" s="6"/>
      <c r="S3091" s="150"/>
      <c r="T3091" s="6"/>
    </row>
    <row r="3092" spans="1:20" ht="11.25" customHeight="1" outlineLevel="2">
      <c r="A3092" s="63">
        <f t="shared" si="60"/>
        <v>0</v>
      </c>
      <c r="B3092" s="67"/>
      <c r="C3092" s="61" t="s">
        <v>2060</v>
      </c>
      <c r="D3092" s="61" t="s">
        <v>2273</v>
      </c>
      <c r="E3092" s="53"/>
      <c r="F3092" s="66">
        <v>390.31</v>
      </c>
      <c r="G3092" s="66"/>
      <c r="H3092" s="62">
        <f>IF(F3092="","",IF(AND(G3092="Руб.",$J$10=1),F3092/#REF!,IF(G3092="Руб.",F3092,F3092*$J$12)))</f>
        <v>390.31</v>
      </c>
      <c r="I3092" s="54" t="s">
        <v>1361</v>
      </c>
      <c r="L3092" s="6"/>
      <c r="M3092" s="152"/>
      <c r="N3092" s="151"/>
      <c r="O3092" s="150"/>
      <c r="P3092" s="6"/>
      <c r="Q3092" s="152"/>
      <c r="R3092" s="6"/>
      <c r="S3092" s="150"/>
      <c r="T3092" s="6"/>
    </row>
    <row r="3093" spans="1:20" ht="11.25" customHeight="1" outlineLevel="2">
      <c r="A3093" s="63">
        <f t="shared" si="60"/>
        <v>0</v>
      </c>
      <c r="B3093" s="67"/>
      <c r="C3093" s="61" t="s">
        <v>2061</v>
      </c>
      <c r="D3093" s="61" t="s">
        <v>2273</v>
      </c>
      <c r="E3093" s="53"/>
      <c r="F3093" s="66">
        <v>330.88</v>
      </c>
      <c r="G3093" s="66"/>
      <c r="H3093" s="62">
        <f>IF(F3093="","",IF(AND(G3093="Руб.",$J$10=1),F3093/#REF!,IF(G3093="Руб.",F3093,F3093*$J$12)))</f>
        <v>330.88</v>
      </c>
      <c r="I3093" s="54" t="s">
        <v>1361</v>
      </c>
      <c r="L3093" s="6"/>
      <c r="M3093" s="152"/>
      <c r="N3093" s="151"/>
      <c r="O3093" s="150"/>
      <c r="P3093" s="6"/>
      <c r="Q3093" s="152"/>
      <c r="R3093" s="6"/>
      <c r="S3093" s="150"/>
      <c r="T3093" s="6"/>
    </row>
    <row r="3094" spans="1:20" ht="11.25" customHeight="1" outlineLevel="2">
      <c r="A3094" s="63">
        <f t="shared" si="60"/>
        <v>0</v>
      </c>
      <c r="B3094" s="67"/>
      <c r="C3094" s="61" t="s">
        <v>2062</v>
      </c>
      <c r="D3094" s="61" t="s">
        <v>2273</v>
      </c>
      <c r="E3094" s="53"/>
      <c r="F3094" s="66">
        <v>438.88</v>
      </c>
      <c r="G3094" s="66"/>
      <c r="H3094" s="62">
        <f>IF(F3094="","",IF(AND(G3094="Руб.",$J$10=1),F3094/#REF!,IF(G3094="Руб.",F3094,F3094*$J$12)))</f>
        <v>438.88</v>
      </c>
      <c r="I3094" s="54" t="s">
        <v>1361</v>
      </c>
      <c r="L3094" s="6"/>
      <c r="M3094" s="152"/>
      <c r="N3094" s="151"/>
      <c r="O3094" s="150"/>
      <c r="P3094" s="6"/>
      <c r="Q3094" s="152"/>
      <c r="R3094" s="6"/>
      <c r="S3094" s="150"/>
      <c r="T3094" s="6"/>
    </row>
    <row r="3095" spans="1:20" ht="11.25" customHeight="1" outlineLevel="2">
      <c r="A3095" s="63">
        <f t="shared" si="60"/>
        <v>0</v>
      </c>
      <c r="B3095" s="67"/>
      <c r="C3095" s="61" t="s">
        <v>2063</v>
      </c>
      <c r="D3095" s="61" t="s">
        <v>2273</v>
      </c>
      <c r="E3095" s="53"/>
      <c r="F3095" s="66">
        <v>323.62</v>
      </c>
      <c r="G3095" s="66"/>
      <c r="H3095" s="62">
        <f>IF(F3095="","",IF(AND(G3095="Руб.",$J$10=1),F3095/#REF!,IF(G3095="Руб.",F3095,F3095*$J$12)))</f>
        <v>323.62</v>
      </c>
      <c r="I3095" s="54" t="s">
        <v>1361</v>
      </c>
      <c r="L3095" s="6"/>
      <c r="M3095" s="152"/>
      <c r="N3095" s="151"/>
      <c r="O3095" s="150"/>
      <c r="P3095" s="6"/>
      <c r="Q3095" s="152"/>
      <c r="R3095" s="6"/>
      <c r="S3095" s="150"/>
      <c r="T3095" s="6"/>
    </row>
    <row r="3096" spans="1:20" ht="11.25" customHeight="1" outlineLevel="2">
      <c r="A3096" s="63">
        <f t="shared" si="60"/>
        <v>0</v>
      </c>
      <c r="B3096" s="67"/>
      <c r="C3096" s="61" t="s">
        <v>3726</v>
      </c>
      <c r="D3096" s="61" t="s">
        <v>2273</v>
      </c>
      <c r="E3096" s="53"/>
      <c r="F3096" s="66">
        <v>478.48</v>
      </c>
      <c r="G3096" s="66"/>
      <c r="H3096" s="62">
        <f>IF(F3096="","",IF(AND(G3096="Руб.",$J$10=1),F3096/#REF!,IF(G3096="Руб.",F3096,F3096*$J$12)))</f>
        <v>478.48</v>
      </c>
      <c r="I3096" s="54" t="s">
        <v>1361</v>
      </c>
      <c r="L3096" s="6"/>
      <c r="M3096" s="152"/>
      <c r="N3096" s="151"/>
      <c r="O3096" s="150"/>
      <c r="P3096" s="6"/>
      <c r="Q3096" s="152"/>
      <c r="R3096" s="6"/>
      <c r="S3096" s="150"/>
      <c r="T3096" s="6"/>
    </row>
    <row r="3097" spans="1:20" ht="11.25" customHeight="1" outlineLevel="2">
      <c r="A3097" s="63">
        <f t="shared" si="60"/>
        <v>0</v>
      </c>
      <c r="B3097" s="67"/>
      <c r="C3097" s="61" t="s">
        <v>3727</v>
      </c>
      <c r="D3097" s="61" t="s">
        <v>2273</v>
      </c>
      <c r="E3097" s="53"/>
      <c r="F3097" s="66">
        <v>690.17</v>
      </c>
      <c r="G3097" s="66"/>
      <c r="H3097" s="62">
        <f>IF(F3097="","",IF(AND(G3097="Руб.",$J$10=1),F3097/#REF!,IF(G3097="Руб.",F3097,F3097*$J$12)))</f>
        <v>690.17</v>
      </c>
      <c r="I3097" s="54" t="s">
        <v>1361</v>
      </c>
      <c r="L3097" s="6"/>
      <c r="M3097" s="152"/>
      <c r="N3097" s="151"/>
      <c r="O3097" s="150"/>
      <c r="P3097" s="6"/>
      <c r="Q3097" s="152"/>
      <c r="R3097" s="6"/>
      <c r="S3097" s="150"/>
      <c r="T3097" s="6"/>
    </row>
    <row r="3098" spans="1:20" ht="11.25" customHeight="1" outlineLevel="2">
      <c r="A3098" s="63">
        <f t="shared" si="60"/>
        <v>0</v>
      </c>
      <c r="B3098" s="67"/>
      <c r="C3098" s="61" t="s">
        <v>3728</v>
      </c>
      <c r="D3098" s="61" t="s">
        <v>2273</v>
      </c>
      <c r="E3098" s="53"/>
      <c r="F3098" s="66">
        <v>398.36</v>
      </c>
      <c r="G3098" s="66"/>
      <c r="H3098" s="62">
        <f>IF(F3098="","",IF(AND(G3098="Руб.",$J$10=1),F3098/#REF!,IF(G3098="Руб.",F3098,F3098*$J$12)))</f>
        <v>398.36</v>
      </c>
      <c r="I3098" s="54" t="s">
        <v>1361</v>
      </c>
      <c r="L3098" s="6"/>
      <c r="M3098" s="152"/>
      <c r="N3098" s="151"/>
      <c r="O3098" s="150"/>
      <c r="P3098" s="6"/>
      <c r="Q3098" s="152"/>
      <c r="R3098" s="6"/>
      <c r="S3098" s="150"/>
      <c r="T3098" s="6"/>
    </row>
    <row r="3099" spans="1:20" ht="11.25" customHeight="1" outlineLevel="2">
      <c r="A3099" s="63">
        <f t="shared" si="60"/>
        <v>0</v>
      </c>
      <c r="B3099" s="67"/>
      <c r="C3099" s="61" t="s">
        <v>3729</v>
      </c>
      <c r="D3099" s="61" t="s">
        <v>2273</v>
      </c>
      <c r="E3099" s="53"/>
      <c r="F3099" s="66">
        <v>537.57000000000005</v>
      </c>
      <c r="G3099" s="66"/>
      <c r="H3099" s="62">
        <f>IF(F3099="","",IF(AND(G3099="Руб.",$J$10=1),F3099/#REF!,IF(G3099="Руб.",F3099,F3099*$J$12)))</f>
        <v>537.57000000000005</v>
      </c>
      <c r="I3099" s="54" t="s">
        <v>1361</v>
      </c>
      <c r="L3099" s="6"/>
      <c r="M3099" s="152"/>
      <c r="N3099" s="151"/>
      <c r="O3099" s="150"/>
      <c r="P3099" s="6"/>
      <c r="Q3099" s="152"/>
      <c r="R3099" s="6"/>
      <c r="S3099" s="150"/>
      <c r="T3099" s="6"/>
    </row>
    <row r="3100" spans="1:20" ht="11.25" customHeight="1" outlineLevel="2">
      <c r="A3100" s="63">
        <f t="shared" si="60"/>
        <v>0</v>
      </c>
      <c r="B3100" s="67"/>
      <c r="C3100" s="61" t="s">
        <v>3730</v>
      </c>
      <c r="D3100" s="61" t="s">
        <v>2273</v>
      </c>
      <c r="E3100" s="53"/>
      <c r="F3100" s="66">
        <v>770.88</v>
      </c>
      <c r="G3100" s="66"/>
      <c r="H3100" s="62">
        <f>IF(F3100="","",IF(AND(G3100="Руб.",$J$10=1),F3100/#REF!,IF(G3100="Руб.",F3100,F3100*$J$12)))</f>
        <v>770.88</v>
      </c>
      <c r="I3100" s="54" t="s">
        <v>1361</v>
      </c>
      <c r="L3100" s="6"/>
      <c r="M3100" s="152"/>
      <c r="N3100" s="151"/>
      <c r="O3100" s="150"/>
      <c r="P3100" s="6"/>
      <c r="Q3100" s="152"/>
      <c r="R3100" s="6"/>
      <c r="S3100" s="150"/>
      <c r="T3100" s="6"/>
    </row>
    <row r="3101" spans="1:20" ht="11.25" customHeight="1" outlineLevel="2">
      <c r="A3101" s="63">
        <f t="shared" si="60"/>
        <v>0</v>
      </c>
      <c r="B3101" s="67"/>
      <c r="C3101" s="61" t="s">
        <v>3731</v>
      </c>
      <c r="D3101" s="61" t="s">
        <v>2273</v>
      </c>
      <c r="E3101" s="53"/>
      <c r="F3101" s="66">
        <v>1148.76</v>
      </c>
      <c r="G3101" s="66"/>
      <c r="H3101" s="62">
        <f>IF(F3101="","",IF(AND(G3101="Руб.",$J$10=1),F3101/#REF!,IF(G3101="Руб.",F3101,F3101*$J$12)))</f>
        <v>1148.76</v>
      </c>
      <c r="I3101" s="54" t="s">
        <v>1361</v>
      </c>
      <c r="L3101" s="6"/>
      <c r="M3101" s="152"/>
      <c r="N3101" s="151"/>
      <c r="O3101" s="150"/>
      <c r="P3101" s="6"/>
      <c r="Q3101" s="152"/>
      <c r="R3101" s="6"/>
      <c r="S3101" s="150"/>
      <c r="T3101" s="6"/>
    </row>
    <row r="3102" spans="1:20" ht="11.25" customHeight="1" outlineLevel="2">
      <c r="A3102" s="63">
        <f t="shared" si="60"/>
        <v>0</v>
      </c>
      <c r="B3102" s="67"/>
      <c r="C3102" s="61" t="s">
        <v>3732</v>
      </c>
      <c r="D3102" s="61" t="s">
        <v>2273</v>
      </c>
      <c r="E3102" s="53"/>
      <c r="F3102" s="66">
        <v>458.2</v>
      </c>
      <c r="G3102" s="66"/>
      <c r="H3102" s="62">
        <f>IF(F3102="","",IF(AND(G3102="Руб.",$J$10=1),F3102/#REF!,IF(G3102="Руб.",F3102,F3102*$J$12)))</f>
        <v>458.2</v>
      </c>
      <c r="I3102" s="54" t="s">
        <v>1361</v>
      </c>
      <c r="L3102" s="6"/>
      <c r="M3102" s="152"/>
      <c r="N3102" s="151"/>
      <c r="O3102" s="150"/>
      <c r="P3102" s="6"/>
      <c r="Q3102" s="152"/>
      <c r="R3102" s="6"/>
      <c r="S3102" s="150"/>
      <c r="T3102" s="6"/>
    </row>
    <row r="3103" spans="1:20" ht="11.25" customHeight="1" outlineLevel="2">
      <c r="A3103" s="63">
        <f t="shared" si="60"/>
        <v>0</v>
      </c>
      <c r="B3103" s="67"/>
      <c r="C3103" s="61" t="s">
        <v>3733</v>
      </c>
      <c r="D3103" s="61" t="s">
        <v>2273</v>
      </c>
      <c r="E3103" s="53"/>
      <c r="F3103" s="66">
        <v>594.29</v>
      </c>
      <c r="G3103" s="66"/>
      <c r="H3103" s="62">
        <f>IF(F3103="","",IF(AND(G3103="Руб.",$J$10=1),F3103/#REF!,IF(G3103="Руб.",F3103,F3103*$J$12)))</f>
        <v>594.29</v>
      </c>
      <c r="I3103" s="54" t="s">
        <v>1361</v>
      </c>
      <c r="L3103" s="6"/>
      <c r="M3103" s="152"/>
      <c r="N3103" s="151"/>
      <c r="O3103" s="150"/>
      <c r="P3103" s="6"/>
      <c r="Q3103" s="152"/>
      <c r="R3103" s="6"/>
      <c r="S3103" s="150"/>
      <c r="T3103" s="6"/>
    </row>
    <row r="3104" spans="1:20" ht="11.25" customHeight="1" outlineLevel="2">
      <c r="A3104" s="63">
        <f t="shared" si="60"/>
        <v>0</v>
      </c>
      <c r="B3104" s="67"/>
      <c r="C3104" s="61" t="s">
        <v>3734</v>
      </c>
      <c r="D3104" s="61" t="s">
        <v>2273</v>
      </c>
      <c r="E3104" s="53"/>
      <c r="F3104" s="66">
        <v>844.8</v>
      </c>
      <c r="G3104" s="66"/>
      <c r="H3104" s="62">
        <f>IF(F3104="","",IF(AND(G3104="Руб.",$J$10=1),F3104/#REF!,IF(G3104="Руб.",F3104,F3104*$J$12)))</f>
        <v>844.8</v>
      </c>
      <c r="I3104" s="54" t="s">
        <v>1361</v>
      </c>
      <c r="L3104" s="6"/>
      <c r="M3104" s="152"/>
      <c r="N3104" s="151"/>
      <c r="O3104" s="150"/>
      <c r="P3104" s="6"/>
      <c r="Q3104" s="152"/>
      <c r="R3104" s="6"/>
      <c r="S3104" s="150"/>
      <c r="T3104" s="6"/>
    </row>
    <row r="3105" spans="1:20" ht="11.25" customHeight="1" outlineLevel="2">
      <c r="A3105" s="63">
        <f t="shared" si="60"/>
        <v>0</v>
      </c>
      <c r="B3105" s="67"/>
      <c r="C3105" s="61" t="s">
        <v>3735</v>
      </c>
      <c r="D3105" s="61" t="s">
        <v>2273</v>
      </c>
      <c r="E3105" s="53"/>
      <c r="F3105" s="66">
        <v>686.16</v>
      </c>
      <c r="G3105" s="66"/>
      <c r="H3105" s="62">
        <f>IF(F3105="","",IF(AND(G3105="Руб.",$J$10=1),F3105/#REF!,IF(G3105="Руб.",F3105,F3105*$J$12)))</f>
        <v>686.16</v>
      </c>
      <c r="I3105" s="54" t="s">
        <v>1361</v>
      </c>
      <c r="L3105" s="6"/>
      <c r="M3105" s="152"/>
      <c r="N3105" s="151"/>
      <c r="O3105" s="150"/>
      <c r="P3105" s="6"/>
      <c r="Q3105" s="152"/>
      <c r="R3105" s="6"/>
      <c r="S3105" s="150"/>
      <c r="T3105" s="6"/>
    </row>
    <row r="3106" spans="1:20" ht="11.25" customHeight="1" outlineLevel="1">
      <c r="A3106" s="63">
        <f t="shared" si="60"/>
        <v>0</v>
      </c>
      <c r="B3106" s="67"/>
      <c r="C3106" s="23" t="s">
        <v>3736</v>
      </c>
      <c r="D3106" s="61"/>
      <c r="E3106" s="53"/>
      <c r="F3106" s="66" t="s">
        <v>2274</v>
      </c>
      <c r="G3106" s="66"/>
      <c r="H3106" s="62" t="str">
        <f>IF(F3106="","",IF(AND(G3106="Руб.",$J$10=1),F3106/#REF!,IF(G3106="Руб.",F3106,F3106*$J$12)))</f>
        <v/>
      </c>
      <c r="I3106" s="54" t="s">
        <v>1361</v>
      </c>
      <c r="L3106" s="6"/>
      <c r="M3106" s="152"/>
      <c r="N3106" s="151"/>
      <c r="O3106" s="150"/>
      <c r="P3106" s="6"/>
      <c r="Q3106" s="152"/>
      <c r="R3106" s="6"/>
      <c r="S3106" s="150"/>
      <c r="T3106" s="6"/>
    </row>
    <row r="3107" spans="1:20" ht="11.25" customHeight="1" outlineLevel="2">
      <c r="A3107" s="63">
        <f t="shared" si="60"/>
        <v>0</v>
      </c>
      <c r="B3107" s="67"/>
      <c r="C3107" s="23" t="s">
        <v>3737</v>
      </c>
      <c r="D3107" s="61"/>
      <c r="E3107" s="53"/>
      <c r="F3107" s="66" t="s">
        <v>2274</v>
      </c>
      <c r="G3107" s="66"/>
      <c r="H3107" s="62" t="str">
        <f>IF(F3107="","",IF(AND(G3107="Руб.",$J$10=1),F3107/#REF!,IF(G3107="Руб.",F3107,F3107*$J$12)))</f>
        <v/>
      </c>
      <c r="I3107" s="54" t="s">
        <v>1361</v>
      </c>
      <c r="L3107" s="6"/>
      <c r="M3107" s="152"/>
      <c r="N3107" s="151"/>
      <c r="O3107" s="150"/>
      <c r="P3107" s="6"/>
      <c r="Q3107" s="152"/>
      <c r="R3107" s="6"/>
      <c r="S3107" s="150"/>
      <c r="T3107" s="6"/>
    </row>
    <row r="3108" spans="1:20" ht="11.25" customHeight="1" outlineLevel="2">
      <c r="A3108" s="63">
        <f t="shared" si="60"/>
        <v>0</v>
      </c>
      <c r="B3108" s="67"/>
      <c r="C3108" s="61" t="s">
        <v>3738</v>
      </c>
      <c r="D3108" s="61" t="s">
        <v>2273</v>
      </c>
      <c r="E3108" s="53"/>
      <c r="F3108" s="66">
        <v>288.05</v>
      </c>
      <c r="G3108" s="66"/>
      <c r="H3108" s="62">
        <f>IF(F3108="","",IF(AND(G3108="Руб.",$J$10=1),F3108/#REF!,IF(G3108="Руб.",F3108,F3108*$J$12)))</f>
        <v>288.05</v>
      </c>
      <c r="I3108" s="54" t="s">
        <v>1361</v>
      </c>
      <c r="L3108" s="6"/>
      <c r="M3108" s="152"/>
      <c r="N3108" s="151"/>
      <c r="O3108" s="150"/>
      <c r="P3108" s="6"/>
      <c r="Q3108" s="152"/>
      <c r="R3108" s="6"/>
      <c r="S3108" s="150"/>
      <c r="T3108" s="6"/>
    </row>
    <row r="3109" spans="1:20" ht="11.25" customHeight="1" outlineLevel="2">
      <c r="A3109" s="63">
        <f t="shared" si="60"/>
        <v>0</v>
      </c>
      <c r="B3109" s="67"/>
      <c r="C3109" s="61" t="s">
        <v>3739</v>
      </c>
      <c r="D3109" s="61" t="s">
        <v>2273</v>
      </c>
      <c r="E3109" s="53"/>
      <c r="F3109" s="66">
        <v>426.5</v>
      </c>
      <c r="G3109" s="66"/>
      <c r="H3109" s="62">
        <f>IF(F3109="","",IF(AND(G3109="Руб.",$J$10=1),F3109/#REF!,IF(G3109="Руб.",F3109,F3109*$J$12)))</f>
        <v>426.5</v>
      </c>
      <c r="I3109" s="54" t="s">
        <v>1361</v>
      </c>
      <c r="L3109" s="6"/>
      <c r="M3109" s="152"/>
      <c r="N3109" s="151"/>
      <c r="O3109" s="150"/>
      <c r="P3109" s="6"/>
      <c r="Q3109" s="152"/>
      <c r="R3109" s="6"/>
      <c r="S3109" s="150"/>
      <c r="T3109" s="6"/>
    </row>
    <row r="3110" spans="1:20" ht="11.25" customHeight="1" outlineLevel="2">
      <c r="A3110" s="63">
        <f t="shared" si="60"/>
        <v>0</v>
      </c>
      <c r="B3110" s="67"/>
      <c r="C3110" s="61" t="s">
        <v>3740</v>
      </c>
      <c r="D3110" s="61" t="s">
        <v>2273</v>
      </c>
      <c r="E3110" s="53"/>
      <c r="F3110" s="66">
        <v>292.27</v>
      </c>
      <c r="G3110" s="66"/>
      <c r="H3110" s="62">
        <f>IF(F3110="","",IF(AND(G3110="Руб.",$J$10=1),F3110/#REF!,IF(G3110="Руб.",F3110,F3110*$J$12)))</f>
        <v>292.27</v>
      </c>
      <c r="I3110" s="54" t="s">
        <v>1361</v>
      </c>
      <c r="L3110" s="6"/>
      <c r="M3110" s="152"/>
      <c r="N3110" s="151"/>
      <c r="O3110" s="150"/>
      <c r="P3110" s="6"/>
      <c r="Q3110" s="152"/>
      <c r="R3110" s="6"/>
      <c r="S3110" s="150"/>
      <c r="T3110" s="6"/>
    </row>
    <row r="3111" spans="1:20" ht="11.25" customHeight="1" outlineLevel="2">
      <c r="A3111" s="63">
        <f t="shared" si="60"/>
        <v>0</v>
      </c>
      <c r="B3111" s="67"/>
      <c r="C3111" s="61" t="s">
        <v>4178</v>
      </c>
      <c r="D3111" s="61" t="s">
        <v>2273</v>
      </c>
      <c r="E3111" s="53"/>
      <c r="F3111" s="66">
        <v>461.83</v>
      </c>
      <c r="G3111" s="66"/>
      <c r="H3111" s="62">
        <f>IF(F3111="","",IF(AND(G3111="Руб.",$J$10=1),F3111/#REF!,IF(G3111="Руб.",F3111,F3111*$J$12)))</f>
        <v>461.83</v>
      </c>
      <c r="I3111" s="54" t="s">
        <v>1361</v>
      </c>
      <c r="L3111" s="6"/>
      <c r="M3111" s="152"/>
      <c r="N3111" s="151"/>
      <c r="O3111" s="150"/>
      <c r="P3111" s="6"/>
      <c r="Q3111" s="152"/>
      <c r="R3111" s="6"/>
      <c r="S3111" s="150"/>
      <c r="T3111" s="6"/>
    </row>
    <row r="3112" spans="1:20" ht="11.25" customHeight="1" outlineLevel="2">
      <c r="A3112" s="63">
        <f t="shared" si="60"/>
        <v>0</v>
      </c>
      <c r="B3112" s="67"/>
      <c r="C3112" s="61" t="s">
        <v>4179</v>
      </c>
      <c r="D3112" s="61" t="s">
        <v>2273</v>
      </c>
      <c r="E3112" s="53"/>
      <c r="F3112" s="66">
        <v>271.78999999999996</v>
      </c>
      <c r="G3112" s="66"/>
      <c r="H3112" s="62">
        <f>IF(F3112="","",IF(AND(G3112="Руб.",$J$10=1),F3112/#REF!,IF(G3112="Руб.",F3112,F3112*$J$12)))</f>
        <v>271.78999999999996</v>
      </c>
      <c r="I3112" s="54" t="s">
        <v>1361</v>
      </c>
      <c r="L3112" s="6"/>
      <c r="M3112" s="152"/>
      <c r="N3112" s="151"/>
      <c r="O3112" s="150"/>
      <c r="P3112" s="6"/>
      <c r="Q3112" s="152"/>
      <c r="R3112" s="6"/>
      <c r="S3112" s="150"/>
      <c r="T3112" s="6"/>
    </row>
    <row r="3113" spans="1:20" ht="11.25" customHeight="1" outlineLevel="2">
      <c r="A3113" s="63">
        <f t="shared" si="60"/>
        <v>0</v>
      </c>
      <c r="B3113" s="67"/>
      <c r="C3113" s="61" t="s">
        <v>4180</v>
      </c>
      <c r="D3113" s="61" t="s">
        <v>2273</v>
      </c>
      <c r="E3113" s="53"/>
      <c r="F3113" s="66">
        <v>271.78999999999996</v>
      </c>
      <c r="G3113" s="66"/>
      <c r="H3113" s="62">
        <f>IF(F3113="","",IF(AND(G3113="Руб.",$J$10=1),F3113/#REF!,IF(G3113="Руб.",F3113,F3113*$J$12)))</f>
        <v>271.78999999999996</v>
      </c>
      <c r="I3113" s="54" t="s">
        <v>1361</v>
      </c>
      <c r="L3113" s="6"/>
      <c r="M3113" s="152"/>
      <c r="N3113" s="151"/>
      <c r="O3113" s="150"/>
      <c r="P3113" s="6"/>
      <c r="Q3113" s="152"/>
      <c r="R3113" s="6"/>
      <c r="S3113" s="150"/>
      <c r="T3113" s="6"/>
    </row>
    <row r="3114" spans="1:20" ht="11.25" customHeight="1" outlineLevel="2">
      <c r="A3114" s="63">
        <f t="shared" si="60"/>
        <v>0</v>
      </c>
      <c r="B3114" s="67"/>
      <c r="C3114" s="61" t="s">
        <v>4181</v>
      </c>
      <c r="D3114" s="61" t="s">
        <v>2273</v>
      </c>
      <c r="E3114" s="53"/>
      <c r="F3114" s="66">
        <v>271.78999999999996</v>
      </c>
      <c r="G3114" s="66"/>
      <c r="H3114" s="62">
        <f>IF(F3114="","",IF(AND(G3114="Руб.",$J$10=1),F3114/#REF!,IF(G3114="Руб.",F3114,F3114*$J$12)))</f>
        <v>271.78999999999996</v>
      </c>
      <c r="I3114" s="54" t="s">
        <v>1361</v>
      </c>
      <c r="L3114" s="6"/>
      <c r="M3114" s="152"/>
      <c r="N3114" s="151"/>
      <c r="O3114" s="150"/>
      <c r="P3114" s="6"/>
      <c r="Q3114" s="152"/>
      <c r="R3114" s="6"/>
      <c r="S3114" s="150"/>
      <c r="T3114" s="6"/>
    </row>
    <row r="3115" spans="1:20" ht="11.25" customHeight="1" outlineLevel="2">
      <c r="A3115" s="63">
        <f t="shared" si="60"/>
        <v>0</v>
      </c>
      <c r="B3115" s="67"/>
      <c r="C3115" s="61" t="s">
        <v>4182</v>
      </c>
      <c r="D3115" s="61" t="s">
        <v>2273</v>
      </c>
      <c r="E3115" s="53"/>
      <c r="F3115" s="66">
        <v>271.78999999999996</v>
      </c>
      <c r="G3115" s="66"/>
      <c r="H3115" s="62">
        <f>IF(F3115="","",IF(AND(G3115="Руб.",$J$10=1),F3115/#REF!,IF(G3115="Руб.",F3115,F3115*$J$12)))</f>
        <v>271.78999999999996</v>
      </c>
      <c r="I3115" s="54" t="s">
        <v>1361</v>
      </c>
      <c r="L3115" s="6"/>
      <c r="M3115" s="152"/>
      <c r="N3115" s="151"/>
      <c r="O3115" s="150"/>
      <c r="P3115" s="6"/>
      <c r="Q3115" s="152"/>
      <c r="R3115" s="6"/>
      <c r="S3115" s="150"/>
      <c r="T3115" s="6"/>
    </row>
    <row r="3116" spans="1:20" ht="11.25" customHeight="1" outlineLevel="2">
      <c r="A3116" s="63">
        <f t="shared" si="60"/>
        <v>0</v>
      </c>
      <c r="B3116" s="67"/>
      <c r="C3116" s="61" t="s">
        <v>4183</v>
      </c>
      <c r="D3116" s="61" t="s">
        <v>2273</v>
      </c>
      <c r="E3116" s="53"/>
      <c r="F3116" s="66">
        <v>271.78999999999996</v>
      </c>
      <c r="G3116" s="66"/>
      <c r="H3116" s="62">
        <f>IF(F3116="","",IF(AND(G3116="Руб.",$J$10=1),F3116/#REF!,IF(G3116="Руб.",F3116,F3116*$J$12)))</f>
        <v>271.78999999999996</v>
      </c>
      <c r="I3116" s="54" t="s">
        <v>1361</v>
      </c>
      <c r="L3116" s="6"/>
      <c r="M3116" s="152"/>
      <c r="N3116" s="151"/>
      <c r="O3116" s="150"/>
      <c r="P3116" s="6"/>
      <c r="Q3116" s="152"/>
      <c r="R3116" s="6"/>
      <c r="S3116" s="150"/>
      <c r="T3116" s="6"/>
    </row>
    <row r="3117" spans="1:20" ht="11.25" customHeight="1" outlineLevel="2">
      <c r="A3117" s="63">
        <f t="shared" ref="A3117:A3136" si="61">IF(E3117="",A3116,A3116+1)</f>
        <v>0</v>
      </c>
      <c r="B3117" s="67"/>
      <c r="C3117" s="61" t="s">
        <v>4184</v>
      </c>
      <c r="D3117" s="61" t="s">
        <v>2273</v>
      </c>
      <c r="E3117" s="53"/>
      <c r="F3117" s="66">
        <v>271.78999999999996</v>
      </c>
      <c r="G3117" s="66"/>
      <c r="H3117" s="62">
        <f>IF(F3117="","",IF(AND(G3117="Руб.",$J$10=1),F3117/#REF!,IF(G3117="Руб.",F3117,F3117*$J$12)))</f>
        <v>271.78999999999996</v>
      </c>
      <c r="I3117" s="54" t="s">
        <v>1361</v>
      </c>
      <c r="L3117" s="6"/>
      <c r="M3117" s="152"/>
      <c r="N3117" s="151"/>
      <c r="O3117" s="150"/>
      <c r="P3117" s="6"/>
      <c r="Q3117" s="152"/>
      <c r="R3117" s="6"/>
      <c r="S3117" s="150"/>
      <c r="T3117" s="6"/>
    </row>
    <row r="3118" spans="1:20" ht="11.25" customHeight="1" outlineLevel="2">
      <c r="A3118" s="63">
        <f t="shared" si="61"/>
        <v>0</v>
      </c>
      <c r="B3118" s="67"/>
      <c r="C3118" s="61" t="s">
        <v>4185</v>
      </c>
      <c r="D3118" s="61" t="s">
        <v>2273</v>
      </c>
      <c r="E3118" s="53"/>
      <c r="F3118" s="66">
        <v>271.78999999999996</v>
      </c>
      <c r="G3118" s="66"/>
      <c r="H3118" s="62">
        <f>IF(F3118="","",IF(AND(G3118="Руб.",$J$10=1),F3118/#REF!,IF(G3118="Руб.",F3118,F3118*$J$12)))</f>
        <v>271.78999999999996</v>
      </c>
      <c r="I3118" s="54" t="s">
        <v>1361</v>
      </c>
      <c r="L3118" s="6"/>
      <c r="M3118" s="152"/>
      <c r="N3118" s="151"/>
      <c r="O3118" s="150"/>
      <c r="P3118" s="6"/>
      <c r="Q3118" s="152"/>
      <c r="R3118" s="6"/>
      <c r="S3118" s="150"/>
      <c r="T3118" s="6"/>
    </row>
    <row r="3119" spans="1:20" ht="11.25" customHeight="1" outlineLevel="2">
      <c r="A3119" s="63">
        <f t="shared" si="61"/>
        <v>0</v>
      </c>
      <c r="B3119" s="67"/>
      <c r="C3119" s="23" t="s">
        <v>4186</v>
      </c>
      <c r="D3119" s="61"/>
      <c r="E3119" s="53"/>
      <c r="F3119" s="66" t="s">
        <v>2274</v>
      </c>
      <c r="G3119" s="66"/>
      <c r="H3119" s="62" t="str">
        <f>IF(F3119="","",IF(AND(G3119="Руб.",$J$10=1),F3119/#REF!,IF(G3119="Руб.",F3119,F3119*$J$12)))</f>
        <v/>
      </c>
      <c r="I3119" s="54" t="s">
        <v>1361</v>
      </c>
      <c r="L3119" s="6"/>
      <c r="M3119" s="152"/>
      <c r="N3119" s="151"/>
      <c r="O3119" s="150"/>
      <c r="P3119" s="6"/>
      <c r="Q3119" s="152"/>
      <c r="R3119" s="6"/>
      <c r="S3119" s="150"/>
      <c r="T3119" s="6"/>
    </row>
    <row r="3120" spans="1:20" ht="11.25" customHeight="1" outlineLevel="2">
      <c r="A3120" s="63">
        <f t="shared" si="61"/>
        <v>0</v>
      </c>
      <c r="B3120" s="67"/>
      <c r="C3120" s="61" t="s">
        <v>4187</v>
      </c>
      <c r="D3120" s="61" t="s">
        <v>2273</v>
      </c>
      <c r="E3120" s="53"/>
      <c r="F3120" s="66">
        <v>706.12</v>
      </c>
      <c r="G3120" s="66"/>
      <c r="H3120" s="62">
        <f>IF(F3120="","",IF(AND(G3120="Руб.",$J$10=1),F3120/#REF!,IF(G3120="Руб.",F3120,F3120*$J$12)))</f>
        <v>706.12</v>
      </c>
      <c r="I3120" s="54" t="s">
        <v>1361</v>
      </c>
      <c r="L3120" s="6"/>
      <c r="M3120" s="152"/>
      <c r="N3120" s="151"/>
      <c r="O3120" s="150"/>
      <c r="P3120" s="6"/>
      <c r="Q3120" s="152"/>
      <c r="R3120" s="6"/>
      <c r="S3120" s="150"/>
      <c r="T3120" s="6"/>
    </row>
    <row r="3121" spans="1:20" ht="11.25" customHeight="1" outlineLevel="2">
      <c r="A3121" s="63">
        <f t="shared" si="61"/>
        <v>0</v>
      </c>
      <c r="B3121" s="67"/>
      <c r="C3121" s="61" t="s">
        <v>4188</v>
      </c>
      <c r="D3121" s="61" t="s">
        <v>2273</v>
      </c>
      <c r="E3121" s="53"/>
      <c r="F3121" s="66">
        <v>866.34</v>
      </c>
      <c r="G3121" s="66"/>
      <c r="H3121" s="62">
        <f>IF(F3121="","",IF(AND(G3121="Руб.",$J$10=1),F3121/#REF!,IF(G3121="Руб.",F3121,F3121*$J$12)))</f>
        <v>866.34</v>
      </c>
      <c r="I3121" s="54" t="s">
        <v>1361</v>
      </c>
      <c r="L3121" s="6"/>
      <c r="M3121" s="152"/>
      <c r="N3121" s="151"/>
      <c r="O3121" s="150"/>
      <c r="P3121" s="6"/>
      <c r="Q3121" s="152"/>
      <c r="R3121" s="6"/>
      <c r="S3121" s="150"/>
      <c r="T3121" s="6"/>
    </row>
    <row r="3122" spans="1:20" ht="11.25" customHeight="1" outlineLevel="2">
      <c r="A3122" s="63">
        <f t="shared" si="61"/>
        <v>0</v>
      </c>
      <c r="B3122" s="67"/>
      <c r="C3122" s="61" t="s">
        <v>4189</v>
      </c>
      <c r="D3122" s="61" t="s">
        <v>2273</v>
      </c>
      <c r="E3122" s="53"/>
      <c r="F3122" s="66">
        <v>973.86</v>
      </c>
      <c r="G3122" s="66"/>
      <c r="H3122" s="62">
        <f>IF(F3122="","",IF(AND(G3122="Руб.",$J$10=1),F3122/#REF!,IF(G3122="Руб.",F3122,F3122*$J$12)))</f>
        <v>973.86</v>
      </c>
      <c r="I3122" s="54" t="s">
        <v>1361</v>
      </c>
      <c r="L3122" s="6"/>
      <c r="M3122" s="152"/>
      <c r="N3122" s="151"/>
      <c r="O3122" s="150"/>
      <c r="P3122" s="6"/>
      <c r="Q3122" s="152"/>
      <c r="R3122" s="6"/>
      <c r="S3122" s="150"/>
      <c r="T3122" s="6"/>
    </row>
    <row r="3123" spans="1:20" ht="11.25" customHeight="1" outlineLevel="2">
      <c r="A3123" s="63">
        <f t="shared" si="61"/>
        <v>0</v>
      </c>
      <c r="B3123" s="67"/>
      <c r="C3123" s="61" t="s">
        <v>4190</v>
      </c>
      <c r="D3123" s="61" t="s">
        <v>2273</v>
      </c>
      <c r="E3123" s="53"/>
      <c r="F3123" s="66">
        <v>1057.83</v>
      </c>
      <c r="G3123" s="66"/>
      <c r="H3123" s="62">
        <f>IF(F3123="","",IF(AND(G3123="Руб.",$J$10=1),F3123/#REF!,IF(G3123="Руб.",F3123,F3123*$J$12)))</f>
        <v>1057.83</v>
      </c>
      <c r="I3123" s="54" t="s">
        <v>1361</v>
      </c>
      <c r="L3123" s="6"/>
      <c r="M3123" s="152"/>
      <c r="N3123" s="151"/>
      <c r="O3123" s="150"/>
      <c r="P3123" s="6"/>
      <c r="Q3123" s="152"/>
      <c r="R3123" s="6"/>
      <c r="S3123" s="150"/>
      <c r="T3123" s="6"/>
    </row>
    <row r="3124" spans="1:20" ht="11.25" customHeight="1" outlineLevel="2">
      <c r="A3124" s="63">
        <f t="shared" si="61"/>
        <v>0</v>
      </c>
      <c r="B3124" s="67"/>
      <c r="C3124" s="61" t="s">
        <v>2018</v>
      </c>
      <c r="D3124" s="61" t="s">
        <v>2273</v>
      </c>
      <c r="E3124" s="53"/>
      <c r="F3124" s="66">
        <v>1057.81</v>
      </c>
      <c r="G3124" s="66"/>
      <c r="H3124" s="62">
        <f>IF(F3124="","",IF(AND(G3124="Руб.",$J$10=1),F3124/#REF!,IF(G3124="Руб.",F3124,F3124*$J$12)))</f>
        <v>1057.81</v>
      </c>
      <c r="I3124" s="54" t="s">
        <v>1361</v>
      </c>
      <c r="L3124" s="6"/>
      <c r="M3124" s="152"/>
      <c r="N3124" s="151"/>
      <c r="O3124" s="150"/>
      <c r="P3124" s="6"/>
      <c r="Q3124" s="152"/>
      <c r="R3124" s="6"/>
      <c r="S3124" s="150"/>
      <c r="T3124" s="6"/>
    </row>
    <row r="3125" spans="1:20" ht="11.25" customHeight="1" outlineLevel="1">
      <c r="A3125" s="63">
        <f t="shared" si="61"/>
        <v>0</v>
      </c>
      <c r="B3125" s="67"/>
      <c r="C3125" s="23" t="s">
        <v>2019</v>
      </c>
      <c r="D3125" s="61"/>
      <c r="E3125" s="53"/>
      <c r="F3125" s="66" t="s">
        <v>2274</v>
      </c>
      <c r="G3125" s="66"/>
      <c r="H3125" s="62" t="str">
        <f>IF(F3125="","",IF(AND(G3125="Руб.",$J$10=1),F3125/#REF!,IF(G3125="Руб.",F3125,F3125*$J$12)))</f>
        <v/>
      </c>
      <c r="I3125" s="54" t="s">
        <v>1361</v>
      </c>
      <c r="L3125" s="6"/>
      <c r="M3125" s="152"/>
      <c r="N3125" s="151"/>
      <c r="O3125" s="150"/>
      <c r="P3125" s="6"/>
      <c r="Q3125" s="152"/>
      <c r="R3125" s="6"/>
      <c r="S3125" s="150"/>
      <c r="T3125" s="6"/>
    </row>
    <row r="3126" spans="1:20" ht="11.25" customHeight="1" outlineLevel="2">
      <c r="A3126" s="63">
        <f t="shared" si="61"/>
        <v>0</v>
      </c>
      <c r="B3126" s="67"/>
      <c r="C3126" s="61" t="s">
        <v>2020</v>
      </c>
      <c r="D3126" s="61" t="s">
        <v>2273</v>
      </c>
      <c r="E3126" s="53"/>
      <c r="F3126" s="66">
        <v>12.459999999999999</v>
      </c>
      <c r="G3126" s="66"/>
      <c r="H3126" s="62">
        <f>IF(F3126="","",IF(AND(G3126="Руб.",$J$10=1),F3126/#REF!,IF(G3126="Руб.",F3126,F3126*$J$12)))</f>
        <v>12.459999999999999</v>
      </c>
      <c r="I3126" s="54" t="s">
        <v>1361</v>
      </c>
      <c r="L3126" s="6"/>
      <c r="M3126" s="152"/>
      <c r="N3126" s="151"/>
      <c r="O3126" s="150"/>
      <c r="P3126" s="6"/>
      <c r="Q3126" s="152"/>
      <c r="R3126" s="6"/>
      <c r="S3126" s="150"/>
      <c r="T3126" s="6"/>
    </row>
    <row r="3127" spans="1:20" ht="11.25" customHeight="1" outlineLevel="2">
      <c r="A3127" s="63">
        <f t="shared" si="61"/>
        <v>0</v>
      </c>
      <c r="B3127" s="67"/>
      <c r="C3127" s="61" t="s">
        <v>2021</v>
      </c>
      <c r="D3127" s="61" t="s">
        <v>2273</v>
      </c>
      <c r="E3127" s="53"/>
      <c r="F3127" s="66">
        <v>12.81</v>
      </c>
      <c r="G3127" s="66"/>
      <c r="H3127" s="62">
        <f>IF(F3127="","",IF(AND(G3127="Руб.",$J$10=1),F3127/#REF!,IF(G3127="Руб.",F3127,F3127*$J$12)))</f>
        <v>12.81</v>
      </c>
      <c r="I3127" s="54" t="s">
        <v>1361</v>
      </c>
      <c r="L3127" s="6"/>
      <c r="M3127" s="152"/>
      <c r="N3127" s="151"/>
      <c r="O3127" s="150"/>
      <c r="P3127" s="6"/>
      <c r="Q3127" s="152"/>
      <c r="R3127" s="6"/>
      <c r="S3127" s="150"/>
      <c r="T3127" s="6"/>
    </row>
    <row r="3128" spans="1:20" ht="11.25" customHeight="1" outlineLevel="2">
      <c r="A3128" s="63">
        <f t="shared" si="61"/>
        <v>0</v>
      </c>
      <c r="B3128" s="67"/>
      <c r="C3128" s="61" t="s">
        <v>2022</v>
      </c>
      <c r="D3128" s="61" t="s">
        <v>2273</v>
      </c>
      <c r="E3128" s="53"/>
      <c r="F3128" s="66">
        <v>14.72</v>
      </c>
      <c r="G3128" s="66"/>
      <c r="H3128" s="62">
        <f>IF(F3128="","",IF(AND(G3128="Руб.",$J$10=1),F3128/#REF!,IF(G3128="Руб.",F3128,F3128*$J$12)))</f>
        <v>14.72</v>
      </c>
      <c r="I3128" s="54" t="s">
        <v>1361</v>
      </c>
      <c r="L3128" s="6"/>
      <c r="M3128" s="152"/>
      <c r="N3128" s="151"/>
      <c r="O3128" s="150"/>
      <c r="P3128" s="6"/>
      <c r="Q3128" s="152"/>
      <c r="R3128" s="6"/>
      <c r="S3128" s="150"/>
      <c r="T3128" s="6"/>
    </row>
    <row r="3129" spans="1:20" ht="11.25" customHeight="1" outlineLevel="2">
      <c r="A3129" s="63">
        <f t="shared" si="61"/>
        <v>0</v>
      </c>
      <c r="B3129" s="67"/>
      <c r="C3129" s="61" t="s">
        <v>2023</v>
      </c>
      <c r="D3129" s="61" t="s">
        <v>2273</v>
      </c>
      <c r="E3129" s="53"/>
      <c r="F3129" s="66">
        <v>25.57</v>
      </c>
      <c r="G3129" s="66"/>
      <c r="H3129" s="62">
        <f>IF(F3129="","",IF(AND(G3129="Руб.",$J$10=1),F3129/#REF!,IF(G3129="Руб.",F3129,F3129*$J$12)))</f>
        <v>25.57</v>
      </c>
      <c r="I3129" s="54" t="s">
        <v>1361</v>
      </c>
      <c r="L3129" s="6"/>
      <c r="M3129" s="152"/>
      <c r="N3129" s="151"/>
      <c r="O3129" s="150"/>
      <c r="P3129" s="6"/>
      <c r="Q3129" s="152"/>
      <c r="R3129" s="6"/>
      <c r="S3129" s="150"/>
      <c r="T3129" s="6"/>
    </row>
    <row r="3130" spans="1:20" ht="11.25" customHeight="1" outlineLevel="2">
      <c r="A3130" s="63">
        <f t="shared" si="61"/>
        <v>0</v>
      </c>
      <c r="B3130" s="67"/>
      <c r="C3130" s="61" t="s">
        <v>2024</v>
      </c>
      <c r="D3130" s="61" t="s">
        <v>2273</v>
      </c>
      <c r="E3130" s="53"/>
      <c r="F3130" s="66">
        <v>14.129999999999999</v>
      </c>
      <c r="G3130" s="66"/>
      <c r="H3130" s="62">
        <f>IF(F3130="","",IF(AND(G3130="Руб.",$J$10=1),F3130/#REF!,IF(G3130="Руб.",F3130,F3130*$J$12)))</f>
        <v>14.129999999999999</v>
      </c>
      <c r="I3130" s="54" t="s">
        <v>1361</v>
      </c>
      <c r="L3130" s="6"/>
      <c r="M3130" s="152"/>
      <c r="N3130" s="151"/>
      <c r="O3130" s="150"/>
      <c r="P3130" s="6"/>
      <c r="Q3130" s="152"/>
      <c r="R3130" s="6"/>
      <c r="S3130" s="150"/>
      <c r="T3130" s="6"/>
    </row>
    <row r="3131" spans="1:20" ht="11.25" customHeight="1" outlineLevel="2">
      <c r="A3131" s="63">
        <f t="shared" si="61"/>
        <v>0</v>
      </c>
      <c r="B3131" s="67"/>
      <c r="C3131" s="61" t="s">
        <v>2025</v>
      </c>
      <c r="D3131" s="61" t="s">
        <v>2273</v>
      </c>
      <c r="E3131" s="53"/>
      <c r="F3131" s="66">
        <v>25.990000000000002</v>
      </c>
      <c r="G3131" s="66"/>
      <c r="H3131" s="62">
        <f>IF(F3131="","",IF(AND(G3131="Руб.",$J$10=1),F3131/#REF!,IF(G3131="Руб.",F3131,F3131*$J$12)))</f>
        <v>25.990000000000002</v>
      </c>
      <c r="I3131" s="54" t="s">
        <v>1361</v>
      </c>
      <c r="L3131" s="6"/>
      <c r="M3131" s="152"/>
      <c r="N3131" s="151"/>
      <c r="O3131" s="150"/>
      <c r="P3131" s="6"/>
      <c r="Q3131" s="152"/>
      <c r="R3131" s="6"/>
      <c r="S3131" s="150"/>
      <c r="T3131" s="6"/>
    </row>
    <row r="3132" spans="1:20" ht="11.25" customHeight="1" outlineLevel="2">
      <c r="A3132" s="63">
        <f t="shared" si="61"/>
        <v>0</v>
      </c>
      <c r="B3132" s="67"/>
      <c r="C3132" s="61" t="s">
        <v>2026</v>
      </c>
      <c r="D3132" s="65" t="s">
        <v>2273</v>
      </c>
      <c r="E3132" s="53"/>
      <c r="F3132" s="66">
        <v>32.43</v>
      </c>
      <c r="G3132" s="66"/>
      <c r="H3132" s="62">
        <f>IF(F3132="","",IF(AND(G3132="Руб.",$J$10=1),F3132/#REF!,IF(G3132="Руб.",F3132,F3132*$J$12)))</f>
        <v>32.43</v>
      </c>
      <c r="I3132" s="54" t="s">
        <v>1361</v>
      </c>
      <c r="L3132" s="6"/>
      <c r="M3132" s="152"/>
      <c r="N3132" s="151"/>
      <c r="O3132" s="150"/>
      <c r="P3132" s="6"/>
      <c r="Q3132" s="152"/>
      <c r="R3132" s="6"/>
      <c r="S3132" s="150"/>
      <c r="T3132" s="6"/>
    </row>
    <row r="3133" spans="1:20" ht="11.25" customHeight="1" outlineLevel="2">
      <c r="A3133" s="63">
        <f t="shared" si="61"/>
        <v>0</v>
      </c>
      <c r="B3133" s="67"/>
      <c r="C3133" s="61" t="s">
        <v>2027</v>
      </c>
      <c r="D3133" s="65" t="s">
        <v>2273</v>
      </c>
      <c r="E3133" s="53"/>
      <c r="F3133" s="66">
        <v>21.59</v>
      </c>
      <c r="G3133" s="66"/>
      <c r="H3133" s="62">
        <f>IF(F3133="","",IF(AND(G3133="Руб.",$J$10=1),F3133/#REF!,IF(G3133="Руб.",F3133,F3133*$J$12)))</f>
        <v>21.59</v>
      </c>
      <c r="I3133" s="54" t="s">
        <v>1361</v>
      </c>
      <c r="L3133" s="6"/>
      <c r="M3133" s="152"/>
      <c r="N3133" s="151"/>
      <c r="O3133" s="150"/>
      <c r="P3133" s="6"/>
      <c r="Q3133" s="152"/>
      <c r="R3133" s="6"/>
      <c r="S3133" s="150"/>
      <c r="T3133" s="6"/>
    </row>
    <row r="3134" spans="1:20" ht="11.25" customHeight="1" outlineLevel="2">
      <c r="A3134" s="63">
        <f t="shared" si="61"/>
        <v>0</v>
      </c>
      <c r="B3134" s="67"/>
      <c r="C3134" s="61" t="s">
        <v>2028</v>
      </c>
      <c r="D3134" s="65" t="s">
        <v>2273</v>
      </c>
      <c r="E3134" s="53"/>
      <c r="F3134" s="66">
        <v>29.880000000000003</v>
      </c>
      <c r="G3134" s="66"/>
      <c r="H3134" s="62">
        <f>IF(F3134="","",IF(AND(G3134="Руб.",$J$10=1),F3134/#REF!,IF(G3134="Руб.",F3134,F3134*$J$12)))</f>
        <v>29.880000000000003</v>
      </c>
      <c r="I3134" s="54" t="s">
        <v>1361</v>
      </c>
      <c r="L3134" s="6"/>
      <c r="M3134" s="152"/>
      <c r="N3134" s="151"/>
      <c r="O3134" s="150"/>
      <c r="P3134" s="6"/>
      <c r="Q3134" s="152"/>
      <c r="R3134" s="6"/>
      <c r="S3134" s="150"/>
      <c r="T3134" s="6"/>
    </row>
    <row r="3135" spans="1:20" ht="11.25" customHeight="1" outlineLevel="2">
      <c r="A3135" s="63">
        <f t="shared" si="61"/>
        <v>0</v>
      </c>
      <c r="B3135" s="67"/>
      <c r="C3135" s="61" t="s">
        <v>2029</v>
      </c>
      <c r="D3135" s="65" t="s">
        <v>2273</v>
      </c>
      <c r="E3135" s="53"/>
      <c r="F3135" s="66">
        <v>25.880000000000003</v>
      </c>
      <c r="G3135" s="66"/>
      <c r="H3135" s="62">
        <f>IF(F3135="","",IF(AND(G3135="Руб.",$J$10=1),F3135/#REF!,IF(G3135="Руб.",F3135,F3135*$J$12)))</f>
        <v>25.880000000000003</v>
      </c>
      <c r="I3135" s="54" t="s">
        <v>1361</v>
      </c>
      <c r="L3135" s="6"/>
      <c r="M3135" s="152"/>
      <c r="N3135" s="151"/>
      <c r="O3135" s="150"/>
      <c r="P3135" s="6"/>
      <c r="Q3135" s="152"/>
      <c r="R3135" s="6"/>
      <c r="S3135" s="150"/>
      <c r="T3135" s="6"/>
    </row>
    <row r="3136" spans="1:20" ht="11.25" customHeight="1" outlineLevel="2">
      <c r="A3136" s="63">
        <f t="shared" si="61"/>
        <v>0</v>
      </c>
      <c r="B3136" s="67"/>
      <c r="C3136" s="61" t="s">
        <v>2030</v>
      </c>
      <c r="D3136" s="65" t="s">
        <v>2273</v>
      </c>
      <c r="E3136" s="53"/>
      <c r="F3136" s="66">
        <v>69.48</v>
      </c>
      <c r="G3136" s="66"/>
      <c r="H3136" s="62">
        <f>IF(F3136="","",IF(AND(G3136="Руб.",$J$10=1),F3136/#REF!,IF(G3136="Руб.",F3136,F3136*$J$12)))</f>
        <v>69.48</v>
      </c>
      <c r="I3136" s="54" t="s">
        <v>1361</v>
      </c>
      <c r="L3136" s="6"/>
      <c r="M3136" s="152"/>
      <c r="N3136" s="151"/>
      <c r="O3136" s="150"/>
      <c r="P3136" s="6"/>
      <c r="Q3136" s="152"/>
      <c r="R3136" s="6"/>
      <c r="S3136" s="150"/>
      <c r="T3136" s="6"/>
    </row>
    <row r="3137" spans="1:26">
      <c r="A3137" s="63"/>
      <c r="B3137" s="12"/>
      <c r="C3137" s="104" t="s">
        <v>2289</v>
      </c>
      <c r="D3137" s="14"/>
      <c r="E3137" s="113">
        <f>SUM(E21:E3136)</f>
        <v>0</v>
      </c>
      <c r="F3137" s="13"/>
      <c r="G3137" s="13"/>
      <c r="H3137" s="62" t="str">
        <f>IF(F3137="","",IF(AND(G3137="Руб.",$J$10=1),F3137/#REF!,IF(G3137="Руб.",F3137,F3137*$J$12)))</f>
        <v/>
      </c>
      <c r="I3137" s="14"/>
    </row>
    <row r="3138" spans="1:26" s="17" customFormat="1">
      <c r="B3138" s="1"/>
      <c r="C3138" s="40"/>
      <c r="D3138" s="10"/>
      <c r="E3138" s="10"/>
      <c r="F3138" s="3"/>
      <c r="G3138" s="3"/>
      <c r="H3138" s="3"/>
      <c r="I3138" s="10"/>
      <c r="J3138" s="15"/>
      <c r="K3138" s="15"/>
      <c r="L3138" s="16"/>
      <c r="M3138" s="16"/>
      <c r="N3138" s="16"/>
      <c r="O3138" s="16"/>
      <c r="P3138" s="14"/>
      <c r="Q3138" s="16"/>
      <c r="R3138" s="16"/>
      <c r="S3138" s="16"/>
      <c r="T3138" s="16"/>
      <c r="U3138" s="16"/>
      <c r="V3138" s="16"/>
      <c r="W3138" s="16"/>
      <c r="X3138" s="16"/>
      <c r="Y3138" s="16"/>
      <c r="Z3138" s="16"/>
    </row>
  </sheetData>
  <autoFilter ref="E20:E3138"/>
  <phoneticPr fontId="0" type="noConversion"/>
  <pageMargins left="0.39370078740157483" right="0.19685039370078741" top="0.39370078740157483" bottom="0.39370078740157483" header="0.51181102362204722" footer="0.51181102362204722"/>
  <pageSetup paperSize="9" scale="74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4:Q12"/>
  <sheetViews>
    <sheetView workbookViewId="0">
      <selection activeCell="C6" sqref="C6"/>
    </sheetView>
  </sheetViews>
  <sheetFormatPr defaultRowHeight="11.25"/>
  <sheetData>
    <row r="4" spans="2:17">
      <c r="B4" s="7" t="s">
        <v>1361</v>
      </c>
      <c r="C4" s="7">
        <v>50</v>
      </c>
      <c r="D4" s="7">
        <v>0</v>
      </c>
      <c r="E4" s="7">
        <v>5</v>
      </c>
      <c r="F4" s="7">
        <v>10</v>
      </c>
      <c r="G4" s="7">
        <v>15</v>
      </c>
      <c r="H4" s="7">
        <v>20</v>
      </c>
      <c r="I4" s="7">
        <v>25</v>
      </c>
      <c r="J4" s="7">
        <v>30</v>
      </c>
      <c r="K4" s="7">
        <v>35</v>
      </c>
      <c r="L4" s="7">
        <v>40</v>
      </c>
      <c r="M4" s="7">
        <v>45</v>
      </c>
      <c r="N4" s="7">
        <v>46</v>
      </c>
      <c r="O4" s="7">
        <v>47</v>
      </c>
      <c r="P4" s="7">
        <v>47.5</v>
      </c>
      <c r="Q4" s="7">
        <v>48</v>
      </c>
    </row>
    <row r="5" spans="2:17">
      <c r="B5" s="5" t="s">
        <v>1362</v>
      </c>
      <c r="C5" s="5">
        <v>45</v>
      </c>
      <c r="D5" s="5">
        <v>0</v>
      </c>
      <c r="E5" s="5">
        <v>5</v>
      </c>
      <c r="F5" s="5">
        <v>10</v>
      </c>
      <c r="G5" s="5">
        <v>15</v>
      </c>
      <c r="H5" s="5">
        <v>20</v>
      </c>
      <c r="I5" s="5">
        <f>ROUNDUP(C5/($C$4/$I$4),0)</f>
        <v>23</v>
      </c>
      <c r="J5" s="5">
        <f>ROUNDUP(C5/($C$4/$J$4),0)</f>
        <v>27</v>
      </c>
      <c r="K5" s="5">
        <f>ROUNDUP(C5/($C$4/$K$4),0)</f>
        <v>32</v>
      </c>
      <c r="L5" s="5">
        <f>ROUNDUP(C5/($C$4/$L$4),0)</f>
        <v>36</v>
      </c>
      <c r="M5" s="5">
        <v>45</v>
      </c>
      <c r="N5" s="5">
        <v>46</v>
      </c>
      <c r="O5" s="5">
        <v>45</v>
      </c>
      <c r="P5" s="5">
        <v>45</v>
      </c>
      <c r="Q5" s="5">
        <v>45</v>
      </c>
    </row>
    <row r="6" spans="2:17">
      <c r="B6" s="5" t="s">
        <v>1363</v>
      </c>
      <c r="C6" s="5">
        <v>40</v>
      </c>
      <c r="D6" s="5">
        <v>0</v>
      </c>
      <c r="E6" s="5">
        <v>5</v>
      </c>
      <c r="F6" s="5">
        <v>5</v>
      </c>
      <c r="G6" s="5">
        <v>10</v>
      </c>
      <c r="H6" s="5">
        <v>15</v>
      </c>
      <c r="I6" s="5">
        <f>ROUNDUP(C6/($C$4/$I$4),0)</f>
        <v>20</v>
      </c>
      <c r="J6" s="5">
        <f>ROUNDUP(C6/($C$4/$J$4),0)</f>
        <v>24</v>
      </c>
      <c r="K6" s="5">
        <f>ROUNDUP(C6/($C$4/$K$4),0)</f>
        <v>28</v>
      </c>
      <c r="L6" s="5">
        <f>ROUNDUP(C6/($C$4/$L$4),0)</f>
        <v>32</v>
      </c>
      <c r="M6" s="5">
        <f>ROUNDUP(C6/($C$4/$M$4),0)</f>
        <v>36</v>
      </c>
      <c r="N6" s="5">
        <f>ROUNDUP(C6/($C$4/$N$4),0)</f>
        <v>37</v>
      </c>
      <c r="O6" s="5">
        <f>ROUNDUP(C6/($C$4/$O$4),0)</f>
        <v>38</v>
      </c>
      <c r="P6" s="5">
        <f>ROUNDUP(C6/($C$4/$P$4),0)</f>
        <v>38</v>
      </c>
      <c r="Q6" s="5">
        <f>ROUNDUP(C6/($C$4/$Q$4),0)</f>
        <v>39</v>
      </c>
    </row>
    <row r="7" spans="2:17">
      <c r="B7" s="5" t="s">
        <v>1364</v>
      </c>
      <c r="C7" s="5">
        <v>35</v>
      </c>
      <c r="D7" s="5">
        <v>0</v>
      </c>
      <c r="E7" s="5">
        <v>0</v>
      </c>
      <c r="F7" s="5">
        <v>5</v>
      </c>
      <c r="G7" s="5">
        <v>10</v>
      </c>
      <c r="H7" s="5">
        <v>10</v>
      </c>
      <c r="I7" s="5">
        <f>ROUNDUP(C7/($C$4/$I$4),0)</f>
        <v>18</v>
      </c>
      <c r="J7" s="5">
        <f>ROUNDUP(C7/($C$4/$J$4),0)</f>
        <v>21</v>
      </c>
      <c r="K7" s="5">
        <f>ROUNDUP(C7/($C$4/$K$4),0)</f>
        <v>25</v>
      </c>
      <c r="L7" s="5">
        <f>ROUNDUP(C7/($C$4/$L$4),0)</f>
        <v>28</v>
      </c>
      <c r="M7" s="5">
        <f>ROUNDUP(C7/($C$4/$M$4),0)</f>
        <v>32</v>
      </c>
      <c r="N7" s="5">
        <f>ROUNDUP(C7/($C$4/$N$4),0)</f>
        <v>33</v>
      </c>
      <c r="O7" s="5">
        <f>ROUNDUP(C7/($C$4/$O$4),0)</f>
        <v>33</v>
      </c>
      <c r="P7" s="5">
        <f>ROUNDUP(C7/($C$4/$P$4),0)</f>
        <v>34</v>
      </c>
      <c r="Q7" s="5">
        <f>ROUNDUP(C7/($C$4/$Q$4),0)</f>
        <v>34</v>
      </c>
    </row>
    <row r="8" spans="2:17">
      <c r="B8" s="5" t="s">
        <v>1365</v>
      </c>
      <c r="C8" s="5">
        <v>30</v>
      </c>
      <c r="D8" s="5">
        <v>0</v>
      </c>
      <c r="E8" s="5">
        <v>0</v>
      </c>
      <c r="F8" s="5">
        <v>0</v>
      </c>
      <c r="G8" s="5">
        <v>5</v>
      </c>
      <c r="H8" s="5">
        <v>10</v>
      </c>
      <c r="I8" s="5">
        <f>ROUNDUP(C8/($C$4/$I$4),0)</f>
        <v>15</v>
      </c>
      <c r="J8" s="5">
        <f>ROUNDUP(C8/($C$4/$J$4),0)</f>
        <v>18</v>
      </c>
      <c r="K8" s="5">
        <f>ROUNDUP(C8/($C$4/$K$4),0)</f>
        <v>21</v>
      </c>
      <c r="L8" s="5">
        <f>ROUNDUP(C8/($C$4/$L$4),0)</f>
        <v>24</v>
      </c>
      <c r="M8" s="5">
        <v>30</v>
      </c>
      <c r="N8" s="5">
        <v>30</v>
      </c>
      <c r="O8" s="5">
        <v>35</v>
      </c>
      <c r="P8" s="5">
        <v>35</v>
      </c>
      <c r="Q8" s="5">
        <v>35</v>
      </c>
    </row>
    <row r="9" spans="2:17">
      <c r="B9" s="5" t="s">
        <v>1662</v>
      </c>
      <c r="C9" s="5">
        <v>25</v>
      </c>
      <c r="D9" s="5">
        <v>0</v>
      </c>
      <c r="E9" s="5">
        <v>0</v>
      </c>
      <c r="F9" s="5">
        <v>0</v>
      </c>
      <c r="G9" s="5">
        <v>5</v>
      </c>
      <c r="H9" s="5">
        <v>5</v>
      </c>
      <c r="I9" s="5">
        <v>10</v>
      </c>
      <c r="J9" s="5">
        <f>ROUNDUP(C9/($C$4/$J$4),0)</f>
        <v>15</v>
      </c>
      <c r="K9" s="5">
        <f>ROUNDUP(C9/($C$4/$K$4),0)</f>
        <v>18</v>
      </c>
      <c r="L9" s="5">
        <f>ROUNDUP(C9/($C$4/$L$4),0)</f>
        <v>20</v>
      </c>
      <c r="M9" s="5">
        <f>ROUNDUP(C9/($C$4/$M$4),0)</f>
        <v>23</v>
      </c>
      <c r="N9" s="5">
        <f>ROUNDUP(C9/($C$4/$N$4),0)</f>
        <v>23</v>
      </c>
      <c r="O9" s="5">
        <f>ROUNDUP(C9/($C$4/$O$4),0)</f>
        <v>24</v>
      </c>
      <c r="P9" s="5">
        <f>ROUNDUP(C9/($C$4/$P$4),0)</f>
        <v>24</v>
      </c>
      <c r="Q9" s="5">
        <f>ROUNDUP(C9/($C$4/$Q$4),0)</f>
        <v>24</v>
      </c>
    </row>
    <row r="10" spans="2:17">
      <c r="B10" s="5" t="s">
        <v>1663</v>
      </c>
      <c r="C10" s="5">
        <v>20</v>
      </c>
      <c r="D10" s="5">
        <v>0</v>
      </c>
      <c r="E10" s="5">
        <v>0</v>
      </c>
      <c r="F10" s="5">
        <v>0</v>
      </c>
      <c r="G10" s="5">
        <v>0</v>
      </c>
      <c r="H10" s="5">
        <v>5</v>
      </c>
      <c r="I10" s="5">
        <v>5</v>
      </c>
      <c r="J10" s="5">
        <v>10</v>
      </c>
      <c r="K10" s="5">
        <v>10</v>
      </c>
      <c r="L10" s="5">
        <v>10</v>
      </c>
      <c r="M10" s="5">
        <v>15</v>
      </c>
      <c r="N10" s="5">
        <v>15</v>
      </c>
      <c r="O10" s="5">
        <v>15</v>
      </c>
      <c r="P10" s="5">
        <v>15</v>
      </c>
      <c r="Q10" s="5">
        <v>15</v>
      </c>
    </row>
    <row r="11" spans="2:17">
      <c r="B11" s="5" t="s">
        <v>1664</v>
      </c>
      <c r="C11" s="5">
        <v>15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5</v>
      </c>
      <c r="K11" s="5">
        <v>5</v>
      </c>
      <c r="L11" s="5">
        <v>5</v>
      </c>
      <c r="M11" s="5">
        <v>5</v>
      </c>
      <c r="N11" s="5">
        <v>5</v>
      </c>
      <c r="O11" s="5">
        <v>10</v>
      </c>
      <c r="P11" s="5">
        <v>10</v>
      </c>
      <c r="Q11" s="5">
        <v>10</v>
      </c>
    </row>
    <row r="12" spans="2:17">
      <c r="B12" s="5" t="s">
        <v>1665</v>
      </c>
      <c r="C12" s="5">
        <v>10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</v>
      </c>
      <c r="K12" s="5">
        <v>2</v>
      </c>
      <c r="L12" s="5">
        <v>3</v>
      </c>
      <c r="M12" s="5">
        <v>5</v>
      </c>
      <c r="N12" s="5">
        <v>5</v>
      </c>
      <c r="O12" s="5">
        <v>5</v>
      </c>
      <c r="P12" s="5">
        <v>5</v>
      </c>
      <c r="Q12" s="5">
        <v>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0</vt:lpstr>
      <vt:lpstr>Прайс!Область_печати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ВМ</dc:creator>
  <cp:lastModifiedBy>админ</cp:lastModifiedBy>
  <cp:revision>1</cp:revision>
  <cp:lastPrinted>2015-08-20T12:35:43Z</cp:lastPrinted>
  <dcterms:created xsi:type="dcterms:W3CDTF">2013-03-19T13:51:20Z</dcterms:created>
  <dcterms:modified xsi:type="dcterms:W3CDTF">2016-10-25T08:22:00Z</dcterms:modified>
</cp:coreProperties>
</file>